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3040" windowHeight="10320" firstSheet="2" activeTab="5"/>
  </bookViews>
  <sheets>
    <sheet name="Parametre" sheetId="10" state="hidden" r:id="rId1"/>
    <sheet name="Renouvellements avec CM" sheetId="12" r:id="rId2"/>
    <sheet name="Renouvellements avec CM JEUNES" sheetId="28" r:id="rId3"/>
    <sheet name="Renouvellements avec A.Q.S JEUN" sheetId="29" r:id="rId4"/>
    <sheet name="Renouvellements avec A.Q.S" sheetId="26" r:id="rId5"/>
    <sheet name="Renouvellements sans carte" sheetId="25" r:id="rId6"/>
    <sheet name="Renouvellements sans carte JEUN" sheetId="30" r:id="rId7"/>
    <sheet name="Nouvelles" sheetId="17" r:id="rId8"/>
    <sheet name="Mutations" sheetId="13" r:id="rId9"/>
    <sheet name="Duplicatas" sheetId="16" r:id="rId10"/>
    <sheet name="VERSO DES DEMANDES" sheetId="27" r:id="rId11"/>
  </sheets>
  <definedNames>
    <definedName name="_xlnm._FilterDatabase" localSheetId="9" hidden="1">Duplicatas!$E$14:$Y$14</definedName>
    <definedName name="_xlnm._FilterDatabase" localSheetId="8" hidden="1">Mutations!$E$14:$Y$14</definedName>
    <definedName name="_xlnm._FilterDatabase" localSheetId="7" hidden="1">Nouvelles!$E$14:$Y$14</definedName>
    <definedName name="_xlnm._FilterDatabase" localSheetId="0" hidden="1">Parametre!$A$1:$G$67</definedName>
    <definedName name="_xlnm._FilterDatabase" localSheetId="4" hidden="1">'Renouvellements avec A.Q.S'!$E$14:$Y$73</definedName>
    <definedName name="_xlnm._FilterDatabase" localSheetId="3" hidden="1">'Renouvellements avec A.Q.S JEUN'!$E$14:$Y$73</definedName>
    <definedName name="_xlnm._FilterDatabase" localSheetId="1" hidden="1">'Renouvellements avec CM'!$E$14:$Y$73</definedName>
    <definedName name="_xlnm._FilterDatabase" localSheetId="2" hidden="1">'Renouvellements avec CM JEUNES'!$E$14:$Y$73</definedName>
    <definedName name="_xlnm._FilterDatabase" localSheetId="5" hidden="1">'Renouvellements sans carte'!$E$14:$Y$73</definedName>
    <definedName name="_xlnm._FilterDatabase" localSheetId="6" hidden="1">'Renouvellements sans carte JEUN'!$E$14:$Y$73</definedName>
    <definedName name="club">Parametre!$A$3:$A$379</definedName>
    <definedName name="pxduplicatajeunes">Parametre!$M$14</definedName>
    <definedName name="pxduplicatasenior">Parametre!$M$13</definedName>
    <definedName name="pxlicencejeune">Parametre!$M$12</definedName>
    <definedName name="pxlicencesenior" localSheetId="4">Parametre!#REF!</definedName>
    <definedName name="pxlicencesenior" localSheetId="3">Parametre!#REF!</definedName>
    <definedName name="pxlicencesenior" localSheetId="2">Parametre!#REF!</definedName>
    <definedName name="pxlicencesenior" localSheetId="5">Parametre!#REF!</definedName>
    <definedName name="pxlicencesenior" localSheetId="6">Parametre!#REF!</definedName>
    <definedName name="pxlicencesenior">Parametre!#REF!</definedName>
    <definedName name="_xlnm.Print_Area" localSheetId="9">Duplicatas!$E$3:$Y$73</definedName>
    <definedName name="_xlnm.Print_Area" localSheetId="8">Mutations!$E$3:$Y$73</definedName>
    <definedName name="_xlnm.Print_Area" localSheetId="7">Nouvelles!$E$3:$Y$73</definedName>
    <definedName name="_xlnm.Print_Area" localSheetId="4">'Renouvellements avec A.Q.S'!$E$3:$Y$73</definedName>
    <definedName name="_xlnm.Print_Area" localSheetId="3">'Renouvellements avec A.Q.S JEUN'!$E$3:$Y$73</definedName>
    <definedName name="_xlnm.Print_Area" localSheetId="1">'Renouvellements avec CM'!$E$3:$Y$73</definedName>
    <definedName name="_xlnm.Print_Area" localSheetId="2">'Renouvellements avec CM JEUNES'!$E$3:$Y$73</definedName>
    <definedName name="_xlnm.Print_Area" localSheetId="5">'Renouvellements sans carte'!$E$3:$Y$73</definedName>
    <definedName name="_xlnm.Print_Area" localSheetId="6">'Renouvellements sans carte JEUN'!$E$3:$Y$73</definedName>
  </definedNames>
  <calcPr calcId="124519"/>
  <fileRecoveryPr autoRecover="0"/>
</workbook>
</file>

<file path=xl/calcChain.xml><?xml version="1.0" encoding="utf-8"?>
<calcChain xmlns="http://schemas.openxmlformats.org/spreadsheetml/2006/main">
  <c r="B73" i="30"/>
  <c r="A73"/>
  <c r="C73" s="1"/>
  <c r="D73" s="1"/>
  <c r="B72"/>
  <c r="A72"/>
  <c r="C72" s="1"/>
  <c r="D72" s="1"/>
  <c r="B71"/>
  <c r="A71"/>
  <c r="C71" s="1"/>
  <c r="D71" s="1"/>
  <c r="B70"/>
  <c r="A70"/>
  <c r="C70" s="1"/>
  <c r="D70" s="1"/>
  <c r="B69"/>
  <c r="A69"/>
  <c r="C69" s="1"/>
  <c r="D69" s="1"/>
  <c r="B68"/>
  <c r="A68"/>
  <c r="C68" s="1"/>
  <c r="D68" s="1"/>
  <c r="B67"/>
  <c r="A67"/>
  <c r="C67" s="1"/>
  <c r="D67" s="1"/>
  <c r="B66"/>
  <c r="A66"/>
  <c r="C66" s="1"/>
  <c r="D66" s="1"/>
  <c r="B65"/>
  <c r="A65"/>
  <c r="C65" s="1"/>
  <c r="D65" s="1"/>
  <c r="B64"/>
  <c r="A64"/>
  <c r="C64" s="1"/>
  <c r="D64" s="1"/>
  <c r="B63"/>
  <c r="A63"/>
  <c r="C63" s="1"/>
  <c r="D63" s="1"/>
  <c r="B62"/>
  <c r="A62"/>
  <c r="C62" s="1"/>
  <c r="D62" s="1"/>
  <c r="B61"/>
  <c r="A61"/>
  <c r="C61" s="1"/>
  <c r="D61" s="1"/>
  <c r="B60"/>
  <c r="A60"/>
  <c r="C60" s="1"/>
  <c r="D60" s="1"/>
  <c r="B59"/>
  <c r="A59"/>
  <c r="C59" s="1"/>
  <c r="D59" s="1"/>
  <c r="B58"/>
  <c r="A58"/>
  <c r="C58" s="1"/>
  <c r="D58" s="1"/>
  <c r="B57"/>
  <c r="A57"/>
  <c r="C57" s="1"/>
  <c r="D57" s="1"/>
  <c r="B56"/>
  <c r="A56"/>
  <c r="C56" s="1"/>
  <c r="D56" s="1"/>
  <c r="B55"/>
  <c r="A55"/>
  <c r="C55" s="1"/>
  <c r="D55" s="1"/>
  <c r="B54"/>
  <c r="A54"/>
  <c r="C54" s="1"/>
  <c r="D54" s="1"/>
  <c r="B53"/>
  <c r="A53"/>
  <c r="C53" s="1"/>
  <c r="D53" s="1"/>
  <c r="B52"/>
  <c r="A52"/>
  <c r="C52" s="1"/>
  <c r="D52" s="1"/>
  <c r="B51"/>
  <c r="A51"/>
  <c r="C51" s="1"/>
  <c r="D51" s="1"/>
  <c r="B50"/>
  <c r="A50"/>
  <c r="C50" s="1"/>
  <c r="D50" s="1"/>
  <c r="B49"/>
  <c r="A49"/>
  <c r="C49" s="1"/>
  <c r="D49" s="1"/>
  <c r="B48"/>
  <c r="A48"/>
  <c r="C48" s="1"/>
  <c r="D48" s="1"/>
  <c r="B47"/>
  <c r="A47"/>
  <c r="C47" s="1"/>
  <c r="D47" s="1"/>
  <c r="B46"/>
  <c r="A46"/>
  <c r="C46" s="1"/>
  <c r="D46" s="1"/>
  <c r="B45"/>
  <c r="A45"/>
  <c r="C45" s="1"/>
  <c r="D45" s="1"/>
  <c r="B44"/>
  <c r="A44"/>
  <c r="C44" s="1"/>
  <c r="D44" s="1"/>
  <c r="B43"/>
  <c r="A43"/>
  <c r="C43" s="1"/>
  <c r="D43" s="1"/>
  <c r="B42"/>
  <c r="A42"/>
  <c r="C42" s="1"/>
  <c r="D42" s="1"/>
  <c r="B41"/>
  <c r="A41"/>
  <c r="C41" s="1"/>
  <c r="D41" s="1"/>
  <c r="B40"/>
  <c r="A40"/>
  <c r="C40" s="1"/>
  <c r="D40" s="1"/>
  <c r="B39"/>
  <c r="A39"/>
  <c r="C39" s="1"/>
  <c r="D39" s="1"/>
  <c r="B38"/>
  <c r="A38"/>
  <c r="C38" s="1"/>
  <c r="D38" s="1"/>
  <c r="B37"/>
  <c r="A37"/>
  <c r="C37" s="1"/>
  <c r="D37" s="1"/>
  <c r="B36"/>
  <c r="A36"/>
  <c r="C36" s="1"/>
  <c r="D36" s="1"/>
  <c r="B35"/>
  <c r="A35"/>
  <c r="C35" s="1"/>
  <c r="D35" s="1"/>
  <c r="B34"/>
  <c r="A34"/>
  <c r="C34" s="1"/>
  <c r="D34" s="1"/>
  <c r="B33"/>
  <c r="A33"/>
  <c r="C33" s="1"/>
  <c r="D33" s="1"/>
  <c r="B32"/>
  <c r="A32"/>
  <c r="C32" s="1"/>
  <c r="D32" s="1"/>
  <c r="B31"/>
  <c r="A31"/>
  <c r="C31" s="1"/>
  <c r="D31" s="1"/>
  <c r="B30"/>
  <c r="A30"/>
  <c r="C30" s="1"/>
  <c r="D30" s="1"/>
  <c r="B29"/>
  <c r="A29"/>
  <c r="C29" s="1"/>
  <c r="D29" s="1"/>
  <c r="B28"/>
  <c r="A28"/>
  <c r="C28" s="1"/>
  <c r="D28" s="1"/>
  <c r="B27"/>
  <c r="A27"/>
  <c r="C27" s="1"/>
  <c r="D27" s="1"/>
  <c r="B26"/>
  <c r="A26"/>
  <c r="C26" s="1"/>
  <c r="D26" s="1"/>
  <c r="B25"/>
  <c r="A25"/>
  <c r="C25" s="1"/>
  <c r="D25" s="1"/>
  <c r="B24"/>
  <c r="A24"/>
  <c r="C24" s="1"/>
  <c r="D24" s="1"/>
  <c r="B23"/>
  <c r="A23"/>
  <c r="C23" s="1"/>
  <c r="D23" s="1"/>
  <c r="B22"/>
  <c r="A22"/>
  <c r="C22" s="1"/>
  <c r="D22" s="1"/>
  <c r="B21"/>
  <c r="A21"/>
  <c r="C21" s="1"/>
  <c r="D21" s="1"/>
  <c r="B20"/>
  <c r="A20"/>
  <c r="C20" s="1"/>
  <c r="D20" s="1"/>
  <c r="B19"/>
  <c r="A19"/>
  <c r="C19" s="1"/>
  <c r="D19" s="1"/>
  <c r="B18"/>
  <c r="A18"/>
  <c r="C18" s="1"/>
  <c r="D18" s="1"/>
  <c r="B17"/>
  <c r="A17"/>
  <c r="C17" s="1"/>
  <c r="D17" s="1"/>
  <c r="B16"/>
  <c r="A16"/>
  <c r="C16" s="1"/>
  <c r="D16" s="1"/>
  <c r="B15"/>
  <c r="A15"/>
  <c r="C15" s="1"/>
  <c r="D15" s="1"/>
  <c r="B73" i="29"/>
  <c r="A73"/>
  <c r="C73" s="1"/>
  <c r="D73" s="1"/>
  <c r="B72"/>
  <c r="A72"/>
  <c r="C72" s="1"/>
  <c r="D72" s="1"/>
  <c r="B71"/>
  <c r="A71"/>
  <c r="C71" s="1"/>
  <c r="D71" s="1"/>
  <c r="B70"/>
  <c r="A70"/>
  <c r="C70" s="1"/>
  <c r="D70" s="1"/>
  <c r="B69"/>
  <c r="A69"/>
  <c r="C69" s="1"/>
  <c r="D69" s="1"/>
  <c r="B68"/>
  <c r="A68"/>
  <c r="C68" s="1"/>
  <c r="D68" s="1"/>
  <c r="B67"/>
  <c r="A67"/>
  <c r="C67" s="1"/>
  <c r="D67" s="1"/>
  <c r="B66"/>
  <c r="A66"/>
  <c r="C66" s="1"/>
  <c r="D66" s="1"/>
  <c r="B65"/>
  <c r="A65"/>
  <c r="C65" s="1"/>
  <c r="D65" s="1"/>
  <c r="B64"/>
  <c r="A64"/>
  <c r="C64" s="1"/>
  <c r="D64" s="1"/>
  <c r="B63"/>
  <c r="A63"/>
  <c r="C63" s="1"/>
  <c r="D63" s="1"/>
  <c r="B62"/>
  <c r="A62"/>
  <c r="C62" s="1"/>
  <c r="D62" s="1"/>
  <c r="B61"/>
  <c r="A61"/>
  <c r="C61" s="1"/>
  <c r="D61" s="1"/>
  <c r="B60"/>
  <c r="A60"/>
  <c r="C60" s="1"/>
  <c r="D60" s="1"/>
  <c r="B59"/>
  <c r="A59"/>
  <c r="C59" s="1"/>
  <c r="D59" s="1"/>
  <c r="B58"/>
  <c r="A58"/>
  <c r="C58" s="1"/>
  <c r="D58" s="1"/>
  <c r="B57"/>
  <c r="A57"/>
  <c r="C57" s="1"/>
  <c r="D57" s="1"/>
  <c r="B56"/>
  <c r="A56"/>
  <c r="C56" s="1"/>
  <c r="D56" s="1"/>
  <c r="B55"/>
  <c r="A55"/>
  <c r="C55" s="1"/>
  <c r="D55" s="1"/>
  <c r="B54"/>
  <c r="A54"/>
  <c r="C54" s="1"/>
  <c r="D54" s="1"/>
  <c r="B53"/>
  <c r="A53"/>
  <c r="C53" s="1"/>
  <c r="D53" s="1"/>
  <c r="B52"/>
  <c r="A52"/>
  <c r="C52" s="1"/>
  <c r="D52" s="1"/>
  <c r="B51"/>
  <c r="A51"/>
  <c r="C51" s="1"/>
  <c r="D51" s="1"/>
  <c r="B50"/>
  <c r="A50"/>
  <c r="C50" s="1"/>
  <c r="D50" s="1"/>
  <c r="B49"/>
  <c r="A49"/>
  <c r="C49" s="1"/>
  <c r="D49" s="1"/>
  <c r="B48"/>
  <c r="A48"/>
  <c r="C48" s="1"/>
  <c r="D48" s="1"/>
  <c r="B47"/>
  <c r="A47"/>
  <c r="C47" s="1"/>
  <c r="D47" s="1"/>
  <c r="B46"/>
  <c r="A46"/>
  <c r="C46" s="1"/>
  <c r="D46" s="1"/>
  <c r="B45"/>
  <c r="A45"/>
  <c r="C45" s="1"/>
  <c r="D45" s="1"/>
  <c r="B44"/>
  <c r="A44"/>
  <c r="C44" s="1"/>
  <c r="D44" s="1"/>
  <c r="B43"/>
  <c r="A43"/>
  <c r="C43" s="1"/>
  <c r="D43" s="1"/>
  <c r="B42"/>
  <c r="A42"/>
  <c r="C42" s="1"/>
  <c r="D42" s="1"/>
  <c r="B41"/>
  <c r="A41"/>
  <c r="C41" s="1"/>
  <c r="D41" s="1"/>
  <c r="B40"/>
  <c r="A40"/>
  <c r="C40" s="1"/>
  <c r="D40" s="1"/>
  <c r="B39"/>
  <c r="A39"/>
  <c r="C39" s="1"/>
  <c r="D39" s="1"/>
  <c r="B38"/>
  <c r="A38"/>
  <c r="C38" s="1"/>
  <c r="D38" s="1"/>
  <c r="B37"/>
  <c r="A37"/>
  <c r="C37" s="1"/>
  <c r="D37" s="1"/>
  <c r="B36"/>
  <c r="A36"/>
  <c r="C36" s="1"/>
  <c r="D36" s="1"/>
  <c r="B35"/>
  <c r="A35"/>
  <c r="C35" s="1"/>
  <c r="D35" s="1"/>
  <c r="B34"/>
  <c r="A34"/>
  <c r="C34" s="1"/>
  <c r="D34" s="1"/>
  <c r="B33"/>
  <c r="A33"/>
  <c r="C33" s="1"/>
  <c r="D33" s="1"/>
  <c r="B32"/>
  <c r="A32"/>
  <c r="C32" s="1"/>
  <c r="D32" s="1"/>
  <c r="B31"/>
  <c r="A31"/>
  <c r="C31" s="1"/>
  <c r="D31" s="1"/>
  <c r="B30"/>
  <c r="A30"/>
  <c r="C30" s="1"/>
  <c r="D30" s="1"/>
  <c r="B29"/>
  <c r="A29"/>
  <c r="C29" s="1"/>
  <c r="D29" s="1"/>
  <c r="B28"/>
  <c r="A28"/>
  <c r="C28" s="1"/>
  <c r="D28" s="1"/>
  <c r="B27"/>
  <c r="A27"/>
  <c r="C27" s="1"/>
  <c r="D27" s="1"/>
  <c r="B26"/>
  <c r="A26"/>
  <c r="C26" s="1"/>
  <c r="D26" s="1"/>
  <c r="B25"/>
  <c r="A25"/>
  <c r="C25" s="1"/>
  <c r="D25" s="1"/>
  <c r="B24"/>
  <c r="A24"/>
  <c r="C24" s="1"/>
  <c r="D24" s="1"/>
  <c r="B23"/>
  <c r="A23"/>
  <c r="C23" s="1"/>
  <c r="D23" s="1"/>
  <c r="B22"/>
  <c r="A22"/>
  <c r="C22" s="1"/>
  <c r="D22" s="1"/>
  <c r="B21"/>
  <c r="A21"/>
  <c r="C21" s="1"/>
  <c r="D21" s="1"/>
  <c r="B20"/>
  <c r="A20"/>
  <c r="C20" s="1"/>
  <c r="D20" s="1"/>
  <c r="B19"/>
  <c r="A19"/>
  <c r="C19" s="1"/>
  <c r="D19" s="1"/>
  <c r="B18"/>
  <c r="A18"/>
  <c r="C18" s="1"/>
  <c r="D18" s="1"/>
  <c r="B17"/>
  <c r="A17"/>
  <c r="C17" s="1"/>
  <c r="D17" s="1"/>
  <c r="B16"/>
  <c r="A16"/>
  <c r="C16" s="1"/>
  <c r="D16" s="1"/>
  <c r="B15"/>
  <c r="A15"/>
  <c r="C15" s="1"/>
  <c r="D15" s="1"/>
  <c r="B73" i="28"/>
  <c r="A73"/>
  <c r="C73" s="1"/>
  <c r="D73" s="1"/>
  <c r="B72"/>
  <c r="A72"/>
  <c r="C72" s="1"/>
  <c r="D72" s="1"/>
  <c r="B71"/>
  <c r="A71"/>
  <c r="C71" s="1"/>
  <c r="D71" s="1"/>
  <c r="B70"/>
  <c r="A70"/>
  <c r="C70" s="1"/>
  <c r="D70" s="1"/>
  <c r="B69"/>
  <c r="A69"/>
  <c r="C69" s="1"/>
  <c r="D69" s="1"/>
  <c r="B68"/>
  <c r="A68"/>
  <c r="C68" s="1"/>
  <c r="D68" s="1"/>
  <c r="B67"/>
  <c r="A67"/>
  <c r="C67" s="1"/>
  <c r="D67" s="1"/>
  <c r="B66"/>
  <c r="A66"/>
  <c r="C66" s="1"/>
  <c r="D66" s="1"/>
  <c r="B65"/>
  <c r="A65"/>
  <c r="C65" s="1"/>
  <c r="D65" s="1"/>
  <c r="B64"/>
  <c r="A64"/>
  <c r="C64" s="1"/>
  <c r="D64" s="1"/>
  <c r="B63"/>
  <c r="A63"/>
  <c r="C63" s="1"/>
  <c r="D63" s="1"/>
  <c r="B62"/>
  <c r="A62"/>
  <c r="C62" s="1"/>
  <c r="D62" s="1"/>
  <c r="B61"/>
  <c r="A61"/>
  <c r="C61" s="1"/>
  <c r="D61" s="1"/>
  <c r="A60"/>
  <c r="C60" s="1"/>
  <c r="D60" s="1"/>
  <c r="A59"/>
  <c r="C59" s="1"/>
  <c r="D59" s="1"/>
  <c r="A58"/>
  <c r="C58" s="1"/>
  <c r="D58" s="1"/>
  <c r="A57"/>
  <c r="C57" s="1"/>
  <c r="D57" s="1"/>
  <c r="A56"/>
  <c r="C56" s="1"/>
  <c r="D56" s="1"/>
  <c r="A55"/>
  <c r="C55" s="1"/>
  <c r="D55" s="1"/>
  <c r="A54"/>
  <c r="C54" s="1"/>
  <c r="D54" s="1"/>
  <c r="A53"/>
  <c r="C53" s="1"/>
  <c r="D53" s="1"/>
  <c r="A52"/>
  <c r="C52" s="1"/>
  <c r="D52" s="1"/>
  <c r="A51"/>
  <c r="C51" s="1"/>
  <c r="D51" s="1"/>
  <c r="A50"/>
  <c r="C50" s="1"/>
  <c r="D50" s="1"/>
  <c r="A49"/>
  <c r="C49" s="1"/>
  <c r="D49" s="1"/>
  <c r="A48"/>
  <c r="C48" s="1"/>
  <c r="D48" s="1"/>
  <c r="A47"/>
  <c r="C47" s="1"/>
  <c r="D47" s="1"/>
  <c r="A46"/>
  <c r="C46" s="1"/>
  <c r="D46" s="1"/>
  <c r="A45"/>
  <c r="C45" s="1"/>
  <c r="D45" s="1"/>
  <c r="A44"/>
  <c r="C44" s="1"/>
  <c r="D44" s="1"/>
  <c r="A43"/>
  <c r="C43" s="1"/>
  <c r="D43" s="1"/>
  <c r="A42"/>
  <c r="C42" s="1"/>
  <c r="D42" s="1"/>
  <c r="A41"/>
  <c r="C41" s="1"/>
  <c r="D41" s="1"/>
  <c r="A40"/>
  <c r="C40" s="1"/>
  <c r="D40" s="1"/>
  <c r="A39"/>
  <c r="C39" s="1"/>
  <c r="D39" s="1"/>
  <c r="A38"/>
  <c r="C38" s="1"/>
  <c r="D38" s="1"/>
  <c r="A37"/>
  <c r="C37" s="1"/>
  <c r="D37" s="1"/>
  <c r="A36"/>
  <c r="C36" s="1"/>
  <c r="D36" s="1"/>
  <c r="A35"/>
  <c r="C35" s="1"/>
  <c r="D35" s="1"/>
  <c r="A34"/>
  <c r="C34" s="1"/>
  <c r="D34" s="1"/>
  <c r="A33"/>
  <c r="C33" s="1"/>
  <c r="D33" s="1"/>
  <c r="A32"/>
  <c r="C32" s="1"/>
  <c r="D32" s="1"/>
  <c r="A31"/>
  <c r="C31" s="1"/>
  <c r="D31" s="1"/>
  <c r="A30"/>
  <c r="C30" s="1"/>
  <c r="D30" s="1"/>
  <c r="A29"/>
  <c r="C29" s="1"/>
  <c r="D29" s="1"/>
  <c r="A28"/>
  <c r="C28" s="1"/>
  <c r="D28" s="1"/>
  <c r="A27"/>
  <c r="C27" s="1"/>
  <c r="D27" s="1"/>
  <c r="A26"/>
  <c r="C26" s="1"/>
  <c r="D26" s="1"/>
  <c r="A25"/>
  <c r="C25" s="1"/>
  <c r="D25" s="1"/>
  <c r="A24"/>
  <c r="C24" s="1"/>
  <c r="D24" s="1"/>
  <c r="A23"/>
  <c r="C23" s="1"/>
  <c r="D23" s="1"/>
  <c r="A22"/>
  <c r="C22" s="1"/>
  <c r="D22" s="1"/>
  <c r="A21"/>
  <c r="C21" s="1"/>
  <c r="D21" s="1"/>
  <c r="A20"/>
  <c r="C20" s="1"/>
  <c r="D20" s="1"/>
  <c r="A19"/>
  <c r="C19" s="1"/>
  <c r="D19" s="1"/>
  <c r="A18"/>
  <c r="B18" s="1"/>
  <c r="A17"/>
  <c r="C17" s="1"/>
  <c r="D17" s="1"/>
  <c r="A16"/>
  <c r="B16" s="1"/>
  <c r="A15"/>
  <c r="B15" s="1"/>
  <c r="A73" i="26"/>
  <c r="C73" s="1"/>
  <c r="D73" s="1"/>
  <c r="A72"/>
  <c r="C72" s="1"/>
  <c r="D72" s="1"/>
  <c r="A71"/>
  <c r="C71" s="1"/>
  <c r="D71" s="1"/>
  <c r="A70"/>
  <c r="C70" s="1"/>
  <c r="D70" s="1"/>
  <c r="A69"/>
  <c r="C69" s="1"/>
  <c r="D69" s="1"/>
  <c r="A68"/>
  <c r="C68" s="1"/>
  <c r="D68" s="1"/>
  <c r="A67"/>
  <c r="C67" s="1"/>
  <c r="D67" s="1"/>
  <c r="A66"/>
  <c r="C66" s="1"/>
  <c r="D66" s="1"/>
  <c r="A65"/>
  <c r="C65" s="1"/>
  <c r="D65" s="1"/>
  <c r="A64"/>
  <c r="C64" s="1"/>
  <c r="D64" s="1"/>
  <c r="A63"/>
  <c r="C63" s="1"/>
  <c r="D63" s="1"/>
  <c r="A62"/>
  <c r="C62" s="1"/>
  <c r="D62" s="1"/>
  <c r="A61"/>
  <c r="C61" s="1"/>
  <c r="D61" s="1"/>
  <c r="A60"/>
  <c r="C60" s="1"/>
  <c r="D60" s="1"/>
  <c r="A59"/>
  <c r="C59" s="1"/>
  <c r="D59" s="1"/>
  <c r="A58"/>
  <c r="C58" s="1"/>
  <c r="D58" s="1"/>
  <c r="A57"/>
  <c r="C57" s="1"/>
  <c r="D57" s="1"/>
  <c r="A56"/>
  <c r="C56" s="1"/>
  <c r="D56" s="1"/>
  <c r="A55"/>
  <c r="C55" s="1"/>
  <c r="D55" s="1"/>
  <c r="A54"/>
  <c r="C54" s="1"/>
  <c r="D54" s="1"/>
  <c r="A53"/>
  <c r="C53" s="1"/>
  <c r="D53" s="1"/>
  <c r="A52"/>
  <c r="C52" s="1"/>
  <c r="D52" s="1"/>
  <c r="A51"/>
  <c r="C51" s="1"/>
  <c r="D51" s="1"/>
  <c r="A50"/>
  <c r="C50" s="1"/>
  <c r="D50" s="1"/>
  <c r="A49"/>
  <c r="C49" s="1"/>
  <c r="D49" s="1"/>
  <c r="A48"/>
  <c r="C48" s="1"/>
  <c r="D48" s="1"/>
  <c r="A47"/>
  <c r="C47" s="1"/>
  <c r="D47" s="1"/>
  <c r="A46"/>
  <c r="C46" s="1"/>
  <c r="D46" s="1"/>
  <c r="A45"/>
  <c r="C45" s="1"/>
  <c r="D45" s="1"/>
  <c r="A44"/>
  <c r="C44" s="1"/>
  <c r="D44" s="1"/>
  <c r="A43"/>
  <c r="C43" s="1"/>
  <c r="D43" s="1"/>
  <c r="A42"/>
  <c r="C42" s="1"/>
  <c r="D42" s="1"/>
  <c r="A41"/>
  <c r="C41" s="1"/>
  <c r="D41" s="1"/>
  <c r="A40"/>
  <c r="C40" s="1"/>
  <c r="D40" s="1"/>
  <c r="A39"/>
  <c r="C39" s="1"/>
  <c r="D39" s="1"/>
  <c r="A38"/>
  <c r="C38" s="1"/>
  <c r="D38" s="1"/>
  <c r="A37"/>
  <c r="C37" s="1"/>
  <c r="D37" s="1"/>
  <c r="A36"/>
  <c r="C36" s="1"/>
  <c r="D36" s="1"/>
  <c r="A35"/>
  <c r="C35" s="1"/>
  <c r="D35" s="1"/>
  <c r="A34"/>
  <c r="C34" s="1"/>
  <c r="D34" s="1"/>
  <c r="A33"/>
  <c r="C33" s="1"/>
  <c r="D33" s="1"/>
  <c r="A32"/>
  <c r="C32" s="1"/>
  <c r="D32" s="1"/>
  <c r="A31"/>
  <c r="C31" s="1"/>
  <c r="D31" s="1"/>
  <c r="A30"/>
  <c r="C30" s="1"/>
  <c r="D30" s="1"/>
  <c r="A29"/>
  <c r="C29" s="1"/>
  <c r="D29" s="1"/>
  <c r="A28"/>
  <c r="C28" s="1"/>
  <c r="D28" s="1"/>
  <c r="A27"/>
  <c r="C27" s="1"/>
  <c r="D27" s="1"/>
  <c r="A26"/>
  <c r="C26" s="1"/>
  <c r="D26" s="1"/>
  <c r="A25"/>
  <c r="C25" s="1"/>
  <c r="D25" s="1"/>
  <c r="A24"/>
  <c r="C24" s="1"/>
  <c r="D24" s="1"/>
  <c r="A23"/>
  <c r="C23" s="1"/>
  <c r="D23" s="1"/>
  <c r="A22"/>
  <c r="C22" s="1"/>
  <c r="D22" s="1"/>
  <c r="A21"/>
  <c r="C21" s="1"/>
  <c r="D21" s="1"/>
  <c r="A20"/>
  <c r="B20" s="1"/>
  <c r="A19"/>
  <c r="B19" s="1"/>
  <c r="A18"/>
  <c r="C18" s="1"/>
  <c r="D18" s="1"/>
  <c r="A17"/>
  <c r="C17" s="1"/>
  <c r="D17" s="1"/>
  <c r="A16"/>
  <c r="B16" s="1"/>
  <c r="A15"/>
  <c r="B15" s="1"/>
  <c r="A73" i="25"/>
  <c r="C73" s="1"/>
  <c r="D73" s="1"/>
  <c r="A72"/>
  <c r="C72" s="1"/>
  <c r="D72" s="1"/>
  <c r="A71"/>
  <c r="C71" s="1"/>
  <c r="D71" s="1"/>
  <c r="A70"/>
  <c r="C70" s="1"/>
  <c r="D70" s="1"/>
  <c r="A69"/>
  <c r="C69" s="1"/>
  <c r="D69" s="1"/>
  <c r="A68"/>
  <c r="C68" s="1"/>
  <c r="D68" s="1"/>
  <c r="A67"/>
  <c r="C67" s="1"/>
  <c r="D67" s="1"/>
  <c r="A66"/>
  <c r="C66" s="1"/>
  <c r="D66" s="1"/>
  <c r="A65"/>
  <c r="C65" s="1"/>
  <c r="D65" s="1"/>
  <c r="A64"/>
  <c r="C64" s="1"/>
  <c r="D64" s="1"/>
  <c r="A63"/>
  <c r="C63" s="1"/>
  <c r="D63" s="1"/>
  <c r="A62"/>
  <c r="C62" s="1"/>
  <c r="D62" s="1"/>
  <c r="A61"/>
  <c r="C61" s="1"/>
  <c r="D61" s="1"/>
  <c r="A60"/>
  <c r="C60" s="1"/>
  <c r="D60" s="1"/>
  <c r="A59"/>
  <c r="C59" s="1"/>
  <c r="D59" s="1"/>
  <c r="A58"/>
  <c r="C58" s="1"/>
  <c r="D58" s="1"/>
  <c r="A57"/>
  <c r="C57" s="1"/>
  <c r="D57" s="1"/>
  <c r="A56"/>
  <c r="C56" s="1"/>
  <c r="D56" s="1"/>
  <c r="A55"/>
  <c r="C55" s="1"/>
  <c r="D55" s="1"/>
  <c r="A54"/>
  <c r="C54" s="1"/>
  <c r="D54" s="1"/>
  <c r="A53"/>
  <c r="C53" s="1"/>
  <c r="D53" s="1"/>
  <c r="A52"/>
  <c r="C52" s="1"/>
  <c r="D52" s="1"/>
  <c r="A51"/>
  <c r="C51" s="1"/>
  <c r="D51" s="1"/>
  <c r="A50"/>
  <c r="C50" s="1"/>
  <c r="D50" s="1"/>
  <c r="A49"/>
  <c r="C49" s="1"/>
  <c r="D49" s="1"/>
  <c r="A48"/>
  <c r="C48" s="1"/>
  <c r="D48" s="1"/>
  <c r="A47"/>
  <c r="C47" s="1"/>
  <c r="D47" s="1"/>
  <c r="A46"/>
  <c r="C46" s="1"/>
  <c r="D46" s="1"/>
  <c r="A45"/>
  <c r="C45" s="1"/>
  <c r="D45" s="1"/>
  <c r="A44"/>
  <c r="C44" s="1"/>
  <c r="D44" s="1"/>
  <c r="A43"/>
  <c r="C43" s="1"/>
  <c r="D43" s="1"/>
  <c r="A42"/>
  <c r="C42" s="1"/>
  <c r="D42" s="1"/>
  <c r="A41"/>
  <c r="C41" s="1"/>
  <c r="D41" s="1"/>
  <c r="A40"/>
  <c r="C40" s="1"/>
  <c r="D40" s="1"/>
  <c r="A39"/>
  <c r="C39" s="1"/>
  <c r="D39" s="1"/>
  <c r="A38"/>
  <c r="C38" s="1"/>
  <c r="D38" s="1"/>
  <c r="A37"/>
  <c r="C37" s="1"/>
  <c r="D37" s="1"/>
  <c r="A36"/>
  <c r="C36" s="1"/>
  <c r="D36" s="1"/>
  <c r="A35"/>
  <c r="C35" s="1"/>
  <c r="D35" s="1"/>
  <c r="A34"/>
  <c r="C34" s="1"/>
  <c r="D34" s="1"/>
  <c r="A33"/>
  <c r="C33" s="1"/>
  <c r="D33" s="1"/>
  <c r="A32"/>
  <c r="C32" s="1"/>
  <c r="D32" s="1"/>
  <c r="A31"/>
  <c r="C31" s="1"/>
  <c r="D31" s="1"/>
  <c r="A30"/>
  <c r="C30" s="1"/>
  <c r="D30" s="1"/>
  <c r="A29"/>
  <c r="C29" s="1"/>
  <c r="D29" s="1"/>
  <c r="A28"/>
  <c r="C28" s="1"/>
  <c r="D28" s="1"/>
  <c r="A27"/>
  <c r="C27" s="1"/>
  <c r="D27" s="1"/>
  <c r="A26"/>
  <c r="C26" s="1"/>
  <c r="D26" s="1"/>
  <c r="A25"/>
  <c r="C25" s="1"/>
  <c r="D25" s="1"/>
  <c r="A24"/>
  <c r="C24" s="1"/>
  <c r="D24" s="1"/>
  <c r="A23"/>
  <c r="C23" s="1"/>
  <c r="D23" s="1"/>
  <c r="A22"/>
  <c r="C22" s="1"/>
  <c r="D22" s="1"/>
  <c r="A21"/>
  <c r="C21" s="1"/>
  <c r="D21" s="1"/>
  <c r="A20"/>
  <c r="C20" s="1"/>
  <c r="D20" s="1"/>
  <c r="A19"/>
  <c r="C19" s="1"/>
  <c r="D19" s="1"/>
  <c r="A18"/>
  <c r="C18" s="1"/>
  <c r="D18" s="1"/>
  <c r="A17"/>
  <c r="A16"/>
  <c r="A15"/>
  <c r="C15" i="28" l="1"/>
  <c r="D15" s="1"/>
  <c r="C16"/>
  <c r="D16" s="1"/>
  <c r="C18"/>
  <c r="D18" s="1"/>
  <c r="B17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30" i="25"/>
  <c r="B42"/>
  <c r="B50"/>
  <c r="B62"/>
  <c r="B70"/>
  <c r="B18"/>
  <c r="B38"/>
  <c r="B46"/>
  <c r="B54"/>
  <c r="B66"/>
  <c r="B22"/>
  <c r="B36"/>
  <c r="B40"/>
  <c r="B44"/>
  <c r="B48"/>
  <c r="B52"/>
  <c r="B56"/>
  <c r="B60"/>
  <c r="B64"/>
  <c r="B68"/>
  <c r="B72"/>
  <c r="B58"/>
  <c r="B20"/>
  <c r="B26"/>
  <c r="B34"/>
  <c r="C15" i="26"/>
  <c r="D15" s="1"/>
  <c r="C16"/>
  <c r="D16" s="1"/>
  <c r="C19"/>
  <c r="D19" s="1"/>
  <c r="C20"/>
  <c r="D20" s="1"/>
  <c r="B17"/>
  <c r="B18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24" i="25"/>
  <c r="B28"/>
  <c r="B32"/>
  <c r="C17"/>
  <c r="D17" s="1"/>
  <c r="B19"/>
  <c r="B21"/>
  <c r="B23"/>
  <c r="B25"/>
  <c r="B27"/>
  <c r="B29"/>
  <c r="B31"/>
  <c r="B33"/>
  <c r="B35"/>
  <c r="B37"/>
  <c r="B39"/>
  <c r="B41"/>
  <c r="B43"/>
  <c r="B45"/>
  <c r="B47"/>
  <c r="B49"/>
  <c r="B51"/>
  <c r="B53"/>
  <c r="B55"/>
  <c r="B57"/>
  <c r="B59"/>
  <c r="B61"/>
  <c r="B63"/>
  <c r="B65"/>
  <c r="B67"/>
  <c r="B69"/>
  <c r="B71"/>
  <c r="B73"/>
  <c r="C16" l="1"/>
  <c r="D16" s="1"/>
  <c r="C15"/>
  <c r="D15" s="1"/>
  <c r="A31" i="17" l="1"/>
  <c r="B31" s="1"/>
  <c r="A32"/>
  <c r="B32" s="1"/>
  <c r="A33"/>
  <c r="B33" s="1"/>
  <c r="A34"/>
  <c r="B34" s="1"/>
  <c r="C34" l="1"/>
  <c r="D34" s="1"/>
  <c r="C32"/>
  <c r="D32" s="1"/>
  <c r="C31"/>
  <c r="D31" s="1"/>
  <c r="C33"/>
  <c r="D33" s="1"/>
  <c r="M18" i="16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A73" i="17" l="1"/>
  <c r="B73" s="1"/>
  <c r="A72"/>
  <c r="B72" s="1"/>
  <c r="A71"/>
  <c r="B71" s="1"/>
  <c r="A70"/>
  <c r="B70" s="1"/>
  <c r="A69"/>
  <c r="B69" s="1"/>
  <c r="A68"/>
  <c r="B68" s="1"/>
  <c r="A67"/>
  <c r="B67" s="1"/>
  <c r="A66"/>
  <c r="B66" s="1"/>
  <c r="A65"/>
  <c r="B65" s="1"/>
  <c r="A64"/>
  <c r="B64" s="1"/>
  <c r="A63"/>
  <c r="B63" s="1"/>
  <c r="A62"/>
  <c r="B62" s="1"/>
  <c r="A61"/>
  <c r="B61" s="1"/>
  <c r="A60"/>
  <c r="B60" s="1"/>
  <c r="A59"/>
  <c r="B59" s="1"/>
  <c r="A58"/>
  <c r="B58" s="1"/>
  <c r="A57"/>
  <c r="B57" s="1"/>
  <c r="A56"/>
  <c r="B56" s="1"/>
  <c r="A55"/>
  <c r="B55" s="1"/>
  <c r="A54"/>
  <c r="B54" s="1"/>
  <c r="A53"/>
  <c r="B53" s="1"/>
  <c r="A52"/>
  <c r="B52" s="1"/>
  <c r="A51"/>
  <c r="B51" s="1"/>
  <c r="A50"/>
  <c r="B50" s="1"/>
  <c r="A49"/>
  <c r="B49" s="1"/>
  <c r="A48"/>
  <c r="B48" s="1"/>
  <c r="A47"/>
  <c r="B47" s="1"/>
  <c r="A46"/>
  <c r="B46" s="1"/>
  <c r="A45"/>
  <c r="B45" s="1"/>
  <c r="A44"/>
  <c r="B44" s="1"/>
  <c r="A43"/>
  <c r="B43" s="1"/>
  <c r="A42"/>
  <c r="B42" s="1"/>
  <c r="A41"/>
  <c r="B41" s="1"/>
  <c r="A40"/>
  <c r="B40" s="1"/>
  <c r="A39"/>
  <c r="B39" s="1"/>
  <c r="A38"/>
  <c r="A37"/>
  <c r="A36"/>
  <c r="A35"/>
  <c r="A30"/>
  <c r="A29"/>
  <c r="A28"/>
  <c r="A27"/>
  <c r="A26"/>
  <c r="A25"/>
  <c r="A24"/>
  <c r="A23"/>
  <c r="A22"/>
  <c r="A21"/>
  <c r="A20"/>
  <c r="A19"/>
  <c r="A18"/>
  <c r="A17"/>
  <c r="A16"/>
  <c r="A15"/>
  <c r="A73" i="16"/>
  <c r="B73" s="1"/>
  <c r="A72"/>
  <c r="B72" s="1"/>
  <c r="A71"/>
  <c r="B71" s="1"/>
  <c r="A70"/>
  <c r="B70" s="1"/>
  <c r="A69"/>
  <c r="B69" s="1"/>
  <c r="A68"/>
  <c r="B68" s="1"/>
  <c r="A67"/>
  <c r="B67" s="1"/>
  <c r="A66"/>
  <c r="B66" s="1"/>
  <c r="A65"/>
  <c r="B65" s="1"/>
  <c r="A64"/>
  <c r="B64" s="1"/>
  <c r="A63"/>
  <c r="B63" s="1"/>
  <c r="A62"/>
  <c r="B62" s="1"/>
  <c r="A61"/>
  <c r="B61" s="1"/>
  <c r="A60"/>
  <c r="B60" s="1"/>
  <c r="A59"/>
  <c r="B59" s="1"/>
  <c r="A58"/>
  <c r="B58" s="1"/>
  <c r="A57"/>
  <c r="B57" s="1"/>
  <c r="A56"/>
  <c r="B56" s="1"/>
  <c r="A55"/>
  <c r="B55" s="1"/>
  <c r="A54"/>
  <c r="B54" s="1"/>
  <c r="A53"/>
  <c r="B53" s="1"/>
  <c r="A52"/>
  <c r="B52" s="1"/>
  <c r="A51"/>
  <c r="B51" s="1"/>
  <c r="A50"/>
  <c r="B50" s="1"/>
  <c r="A49"/>
  <c r="B49" s="1"/>
  <c r="A48"/>
  <c r="B48" s="1"/>
  <c r="A47"/>
  <c r="B47" s="1"/>
  <c r="A46"/>
  <c r="B46" s="1"/>
  <c r="A45"/>
  <c r="B45" s="1"/>
  <c r="A44"/>
  <c r="B44" s="1"/>
  <c r="A43"/>
  <c r="B43" s="1"/>
  <c r="A42"/>
  <c r="B42" s="1"/>
  <c r="A41"/>
  <c r="B41" s="1"/>
  <c r="A40"/>
  <c r="B40" s="1"/>
  <c r="A39"/>
  <c r="B39" s="1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73" i="13"/>
  <c r="B73" s="1"/>
  <c r="A72"/>
  <c r="B72" s="1"/>
  <c r="A71"/>
  <c r="B71" s="1"/>
  <c r="A70"/>
  <c r="B70" s="1"/>
  <c r="A69"/>
  <c r="B69" s="1"/>
  <c r="A68"/>
  <c r="B68" s="1"/>
  <c r="A67"/>
  <c r="B67" s="1"/>
  <c r="A66"/>
  <c r="B66" s="1"/>
  <c r="A65"/>
  <c r="B65" s="1"/>
  <c r="A64"/>
  <c r="B64" s="1"/>
  <c r="A63"/>
  <c r="B63" s="1"/>
  <c r="A62"/>
  <c r="B62" s="1"/>
  <c r="A61"/>
  <c r="B61" s="1"/>
  <c r="A60"/>
  <c r="B60" s="1"/>
  <c r="A59"/>
  <c r="B59" s="1"/>
  <c r="A58"/>
  <c r="B58" s="1"/>
  <c r="A57"/>
  <c r="B57" s="1"/>
  <c r="A56"/>
  <c r="B56" s="1"/>
  <c r="A55"/>
  <c r="B55" s="1"/>
  <c r="A54"/>
  <c r="B54" s="1"/>
  <c r="A53"/>
  <c r="B53" s="1"/>
  <c r="A52"/>
  <c r="B52" s="1"/>
  <c r="A51"/>
  <c r="B51" s="1"/>
  <c r="A50"/>
  <c r="B50" s="1"/>
  <c r="A49"/>
  <c r="B49" s="1"/>
  <c r="A48"/>
  <c r="B48" s="1"/>
  <c r="A47"/>
  <c r="B47" s="1"/>
  <c r="A46"/>
  <c r="B46" s="1"/>
  <c r="A45"/>
  <c r="B45" s="1"/>
  <c r="A44"/>
  <c r="B44" s="1"/>
  <c r="A43"/>
  <c r="B43" s="1"/>
  <c r="A42"/>
  <c r="B42" s="1"/>
  <c r="A41"/>
  <c r="B41" s="1"/>
  <c r="A40"/>
  <c r="B40" s="1"/>
  <c r="A39"/>
  <c r="B39" s="1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6" i="12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B39" s="1"/>
  <c r="A40"/>
  <c r="B40" s="1"/>
  <c r="A41"/>
  <c r="B41" s="1"/>
  <c r="A42"/>
  <c r="B42" s="1"/>
  <c r="A43"/>
  <c r="B43" s="1"/>
  <c r="A44"/>
  <c r="B44" s="1"/>
  <c r="A45"/>
  <c r="B45" s="1"/>
  <c r="A46"/>
  <c r="B46" s="1"/>
  <c r="A47"/>
  <c r="B47" s="1"/>
  <c r="A48"/>
  <c r="B48" s="1"/>
  <c r="A49"/>
  <c r="B49" s="1"/>
  <c r="A50"/>
  <c r="B50" s="1"/>
  <c r="A51"/>
  <c r="B51" s="1"/>
  <c r="A52"/>
  <c r="B52" s="1"/>
  <c r="A53"/>
  <c r="B53" s="1"/>
  <c r="A54"/>
  <c r="B54" s="1"/>
  <c r="A55"/>
  <c r="B55" s="1"/>
  <c r="A56"/>
  <c r="B56" s="1"/>
  <c r="A57"/>
  <c r="B57" s="1"/>
  <c r="A58"/>
  <c r="B58" s="1"/>
  <c r="A59"/>
  <c r="B59" s="1"/>
  <c r="A60"/>
  <c r="B60" s="1"/>
  <c r="A61"/>
  <c r="B61" s="1"/>
  <c r="A62"/>
  <c r="B62" s="1"/>
  <c r="A63"/>
  <c r="B63" s="1"/>
  <c r="A64"/>
  <c r="B64" s="1"/>
  <c r="A65"/>
  <c r="B65" s="1"/>
  <c r="A66"/>
  <c r="B66" s="1"/>
  <c r="A67"/>
  <c r="B67" s="1"/>
  <c r="A68"/>
  <c r="B68" s="1"/>
  <c r="A69"/>
  <c r="B69" s="1"/>
  <c r="A70"/>
  <c r="B70" s="1"/>
  <c r="A71"/>
  <c r="B71" s="1"/>
  <c r="A72"/>
  <c r="B72" s="1"/>
  <c r="A73"/>
  <c r="B73" s="1"/>
  <c r="A15"/>
  <c r="N6" i="10"/>
  <c r="M6"/>
  <c r="M5"/>
  <c r="M4"/>
  <c r="M7" l="1"/>
  <c r="N7" s="1"/>
  <c r="O7" s="1"/>
  <c r="M8" s="1"/>
  <c r="N8" s="1"/>
  <c r="O8" s="1"/>
  <c r="M9" s="1"/>
  <c r="B16" i="25"/>
  <c r="B17"/>
  <c r="B15"/>
  <c r="C17" i="13"/>
  <c r="D17" s="1"/>
  <c r="B16" i="12"/>
  <c r="C73" i="13"/>
  <c r="D73" s="1"/>
  <c r="C69"/>
  <c r="D69" s="1"/>
  <c r="C65"/>
  <c r="D65" s="1"/>
  <c r="C61"/>
  <c r="D61" s="1"/>
  <c r="C57"/>
  <c r="D57" s="1"/>
  <c r="C53"/>
  <c r="D53" s="1"/>
  <c r="C49"/>
  <c r="D49" s="1"/>
  <c r="C45"/>
  <c r="D45" s="1"/>
  <c r="C41"/>
  <c r="D41" s="1"/>
  <c r="C70"/>
  <c r="D70" s="1"/>
  <c r="C66"/>
  <c r="D66" s="1"/>
  <c r="C62"/>
  <c r="D62" s="1"/>
  <c r="C58"/>
  <c r="D58" s="1"/>
  <c r="C54"/>
  <c r="D54" s="1"/>
  <c r="C50"/>
  <c r="D50" s="1"/>
  <c r="C46"/>
  <c r="D46" s="1"/>
  <c r="C42"/>
  <c r="D42" s="1"/>
  <c r="C71"/>
  <c r="D71" s="1"/>
  <c r="C67"/>
  <c r="D67" s="1"/>
  <c r="C63"/>
  <c r="D63" s="1"/>
  <c r="C59"/>
  <c r="D59" s="1"/>
  <c r="C55"/>
  <c r="D55" s="1"/>
  <c r="C51"/>
  <c r="D51" s="1"/>
  <c r="C47"/>
  <c r="D47" s="1"/>
  <c r="C43"/>
  <c r="D43" s="1"/>
  <c r="C39"/>
  <c r="D39" s="1"/>
  <c r="C72"/>
  <c r="D72" s="1"/>
  <c r="C68"/>
  <c r="D68" s="1"/>
  <c r="C64"/>
  <c r="D64" s="1"/>
  <c r="C60"/>
  <c r="D60" s="1"/>
  <c r="C56"/>
  <c r="D56" s="1"/>
  <c r="C52"/>
  <c r="D52" s="1"/>
  <c r="C48"/>
  <c r="D48" s="1"/>
  <c r="C44"/>
  <c r="D44" s="1"/>
  <c r="C40"/>
  <c r="D40" s="1"/>
  <c r="C72" i="12"/>
  <c r="D72" s="1"/>
  <c r="C68"/>
  <c r="D68" s="1"/>
  <c r="C64"/>
  <c r="D64" s="1"/>
  <c r="C60"/>
  <c r="D60" s="1"/>
  <c r="C56"/>
  <c r="D56" s="1"/>
  <c r="C52"/>
  <c r="D52" s="1"/>
  <c r="C48"/>
  <c r="D48" s="1"/>
  <c r="C44"/>
  <c r="D44" s="1"/>
  <c r="C40"/>
  <c r="D40" s="1"/>
  <c r="C73"/>
  <c r="D73" s="1"/>
  <c r="C69"/>
  <c r="D69" s="1"/>
  <c r="C65"/>
  <c r="D65" s="1"/>
  <c r="C61"/>
  <c r="D61" s="1"/>
  <c r="C57"/>
  <c r="D57" s="1"/>
  <c r="C53"/>
  <c r="D53" s="1"/>
  <c r="C49"/>
  <c r="D49" s="1"/>
  <c r="C45"/>
  <c r="D45" s="1"/>
  <c r="C41"/>
  <c r="D41" s="1"/>
  <c r="C70"/>
  <c r="D70" s="1"/>
  <c r="C66"/>
  <c r="D66" s="1"/>
  <c r="C62"/>
  <c r="D62" s="1"/>
  <c r="C58"/>
  <c r="D58" s="1"/>
  <c r="C54"/>
  <c r="D54" s="1"/>
  <c r="C50"/>
  <c r="D50" s="1"/>
  <c r="C46"/>
  <c r="D46" s="1"/>
  <c r="C42"/>
  <c r="D42" s="1"/>
  <c r="C71"/>
  <c r="D71" s="1"/>
  <c r="C67"/>
  <c r="D67" s="1"/>
  <c r="C63"/>
  <c r="D63" s="1"/>
  <c r="C59"/>
  <c r="D59" s="1"/>
  <c r="C55"/>
  <c r="D55" s="1"/>
  <c r="C51"/>
  <c r="D51" s="1"/>
  <c r="C47"/>
  <c r="D47" s="1"/>
  <c r="C43"/>
  <c r="D43" s="1"/>
  <c r="C39"/>
  <c r="D39" s="1"/>
  <c r="C18"/>
  <c r="D18" s="1"/>
  <c r="B17" i="13"/>
  <c r="B21"/>
  <c r="B25"/>
  <c r="B29"/>
  <c r="B33"/>
  <c r="B37"/>
  <c r="C35" i="12"/>
  <c r="D35" s="1"/>
  <c r="C31"/>
  <c r="D31" s="1"/>
  <c r="C27"/>
  <c r="D27" s="1"/>
  <c r="C23"/>
  <c r="D23" s="1"/>
  <c r="C19"/>
  <c r="D19" s="1"/>
  <c r="C15" i="13"/>
  <c r="D15" s="1"/>
  <c r="C38"/>
  <c r="D38" s="1"/>
  <c r="C34"/>
  <c r="D34" s="1"/>
  <c r="C30"/>
  <c r="D30" s="1"/>
  <c r="C26"/>
  <c r="D26" s="1"/>
  <c r="C22"/>
  <c r="D22" s="1"/>
  <c r="C18"/>
  <c r="D18" s="1"/>
  <c r="B18" i="16"/>
  <c r="B22"/>
  <c r="B26"/>
  <c r="B30"/>
  <c r="B34"/>
  <c r="B38"/>
  <c r="B17" i="17"/>
  <c r="B21"/>
  <c r="B25"/>
  <c r="B29"/>
  <c r="B37"/>
  <c r="B16" i="13"/>
  <c r="B20"/>
  <c r="B24"/>
  <c r="B28"/>
  <c r="B32"/>
  <c r="B36"/>
  <c r="C36" i="12"/>
  <c r="D36" s="1"/>
  <c r="C32"/>
  <c r="D32" s="1"/>
  <c r="C28"/>
  <c r="D28" s="1"/>
  <c r="C24"/>
  <c r="D24" s="1"/>
  <c r="C20"/>
  <c r="D20" s="1"/>
  <c r="C16"/>
  <c r="D16" s="1"/>
  <c r="C35" i="13"/>
  <c r="D35" s="1"/>
  <c r="C31"/>
  <c r="D31" s="1"/>
  <c r="C27"/>
  <c r="D27" s="1"/>
  <c r="C23"/>
  <c r="D23" s="1"/>
  <c r="C19"/>
  <c r="D19" s="1"/>
  <c r="B17" i="16"/>
  <c r="B21"/>
  <c r="B25"/>
  <c r="B29"/>
  <c r="B33"/>
  <c r="B37"/>
  <c r="B16" i="17"/>
  <c r="B20"/>
  <c r="B24"/>
  <c r="B28"/>
  <c r="B36"/>
  <c r="B15" i="13"/>
  <c r="B19"/>
  <c r="B23"/>
  <c r="B27"/>
  <c r="B31"/>
  <c r="B35"/>
  <c r="C37" i="12"/>
  <c r="D37" s="1"/>
  <c r="C33"/>
  <c r="D33" s="1"/>
  <c r="C29"/>
  <c r="D29" s="1"/>
  <c r="C25"/>
  <c r="D25" s="1"/>
  <c r="C21"/>
  <c r="D21" s="1"/>
  <c r="C17"/>
  <c r="D17" s="1"/>
  <c r="C36" i="13"/>
  <c r="D36" s="1"/>
  <c r="C32"/>
  <c r="D32" s="1"/>
  <c r="C28"/>
  <c r="D28" s="1"/>
  <c r="C24"/>
  <c r="D24" s="1"/>
  <c r="C20"/>
  <c r="D20" s="1"/>
  <c r="C16"/>
  <c r="D16" s="1"/>
  <c r="B16" i="16"/>
  <c r="B20"/>
  <c r="B24"/>
  <c r="B28"/>
  <c r="B32"/>
  <c r="B36"/>
  <c r="B15" i="17"/>
  <c r="B19"/>
  <c r="B23"/>
  <c r="B27"/>
  <c r="B35"/>
  <c r="B18" i="13"/>
  <c r="B22"/>
  <c r="B26"/>
  <c r="B30"/>
  <c r="B34"/>
  <c r="B38"/>
  <c r="C15" i="12"/>
  <c r="D15" s="1"/>
  <c r="C38"/>
  <c r="D38" s="1"/>
  <c r="C34"/>
  <c r="D34" s="1"/>
  <c r="C30"/>
  <c r="D30" s="1"/>
  <c r="C26"/>
  <c r="D26" s="1"/>
  <c r="C22"/>
  <c r="D22" s="1"/>
  <c r="C37" i="13"/>
  <c r="D37" s="1"/>
  <c r="C33"/>
  <c r="D33" s="1"/>
  <c r="C29"/>
  <c r="D29" s="1"/>
  <c r="C25"/>
  <c r="D25" s="1"/>
  <c r="C21"/>
  <c r="D21" s="1"/>
  <c r="B15" i="16"/>
  <c r="B19"/>
  <c r="B23"/>
  <c r="B27"/>
  <c r="B31"/>
  <c r="B35"/>
  <c r="B18" i="17"/>
  <c r="B22"/>
  <c r="B26"/>
  <c r="B30"/>
  <c r="B38"/>
  <c r="C15"/>
  <c r="D15" s="1"/>
  <c r="C16"/>
  <c r="D16" s="1"/>
  <c r="C17"/>
  <c r="D17" s="1"/>
  <c r="C18"/>
  <c r="D18" s="1"/>
  <c r="C19"/>
  <c r="D19" s="1"/>
  <c r="C20"/>
  <c r="D20" s="1"/>
  <c r="C21"/>
  <c r="D21" s="1"/>
  <c r="C22"/>
  <c r="D22" s="1"/>
  <c r="C23"/>
  <c r="D23" s="1"/>
  <c r="C24"/>
  <c r="D24" s="1"/>
  <c r="C25"/>
  <c r="D25" s="1"/>
  <c r="C26"/>
  <c r="D26" s="1"/>
  <c r="C27"/>
  <c r="D27" s="1"/>
  <c r="C28"/>
  <c r="D28" s="1"/>
  <c r="C29"/>
  <c r="D29" s="1"/>
  <c r="C30"/>
  <c r="D30" s="1"/>
  <c r="C35"/>
  <c r="D35" s="1"/>
  <c r="C36"/>
  <c r="D36" s="1"/>
  <c r="C37"/>
  <c r="D37" s="1"/>
  <c r="C38"/>
  <c r="D38" s="1"/>
  <c r="C39"/>
  <c r="D39" s="1"/>
  <c r="C40"/>
  <c r="D40" s="1"/>
  <c r="C41"/>
  <c r="D41" s="1"/>
  <c r="C42"/>
  <c r="D42" s="1"/>
  <c r="C43"/>
  <c r="D43" s="1"/>
  <c r="C44"/>
  <c r="D44" s="1"/>
  <c r="C45"/>
  <c r="D45" s="1"/>
  <c r="C46"/>
  <c r="D46" s="1"/>
  <c r="C47"/>
  <c r="D47" s="1"/>
  <c r="C48"/>
  <c r="D48" s="1"/>
  <c r="C49"/>
  <c r="D49" s="1"/>
  <c r="C50"/>
  <c r="D50" s="1"/>
  <c r="C51"/>
  <c r="D51" s="1"/>
  <c r="C52"/>
  <c r="D52" s="1"/>
  <c r="C53"/>
  <c r="D53" s="1"/>
  <c r="C54"/>
  <c r="D54" s="1"/>
  <c r="C55"/>
  <c r="D55" s="1"/>
  <c r="C56"/>
  <c r="D56" s="1"/>
  <c r="C57"/>
  <c r="D57" s="1"/>
  <c r="C58"/>
  <c r="D58" s="1"/>
  <c r="C59"/>
  <c r="D59" s="1"/>
  <c r="C60"/>
  <c r="D60" s="1"/>
  <c r="C61"/>
  <c r="D61" s="1"/>
  <c r="C62"/>
  <c r="D62" s="1"/>
  <c r="C63"/>
  <c r="D63" s="1"/>
  <c r="C64"/>
  <c r="D64" s="1"/>
  <c r="C65"/>
  <c r="D65" s="1"/>
  <c r="C66"/>
  <c r="D66" s="1"/>
  <c r="C67"/>
  <c r="D67" s="1"/>
  <c r="C68"/>
  <c r="D68" s="1"/>
  <c r="C69"/>
  <c r="D69" s="1"/>
  <c r="C70"/>
  <c r="D70" s="1"/>
  <c r="C71"/>
  <c r="D71" s="1"/>
  <c r="C72"/>
  <c r="D72" s="1"/>
  <c r="C73"/>
  <c r="D73" s="1"/>
  <c r="C15" i="16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B36" i="12"/>
  <c r="B32"/>
  <c r="B28"/>
  <c r="B24"/>
  <c r="B20"/>
  <c r="B37"/>
  <c r="B33"/>
  <c r="B29"/>
  <c r="B25"/>
  <c r="B21"/>
  <c r="B17"/>
  <c r="B15"/>
  <c r="B38"/>
  <c r="B34"/>
  <c r="B30"/>
  <c r="B26"/>
  <c r="B22"/>
  <c r="B18"/>
  <c r="B35"/>
  <c r="B31"/>
  <c r="B27"/>
  <c r="B23"/>
  <c r="B19"/>
</calcChain>
</file>

<file path=xl/sharedStrings.xml><?xml version="1.0" encoding="utf-8"?>
<sst xmlns="http://schemas.openxmlformats.org/spreadsheetml/2006/main" count="664" uniqueCount="373">
  <si>
    <t>CLUB</t>
  </si>
  <si>
    <t>DATE</t>
  </si>
  <si>
    <t>N° de Licence</t>
  </si>
  <si>
    <t>Date de Naissance</t>
  </si>
  <si>
    <t>Adresse Complète</t>
  </si>
  <si>
    <t>Sexe       M ou F</t>
  </si>
  <si>
    <t>CAT</t>
  </si>
  <si>
    <t>N°</t>
  </si>
  <si>
    <t>C P SAINT MARTIN  BREST</t>
  </si>
  <si>
    <t>C P RENANAIS</t>
  </si>
  <si>
    <t>C P PLOUDALMEZEAU</t>
  </si>
  <si>
    <t>PC LANDIVISIEN</t>
  </si>
  <si>
    <t>C P  LESNEVIEN</t>
  </si>
  <si>
    <t>PETANQUEURS LANDERNEENS</t>
  </si>
  <si>
    <t>DOUARNENEZ PET. TREBOULISTE</t>
  </si>
  <si>
    <t>P C  CLEDEROIS</t>
  </si>
  <si>
    <t>CP PLOUGASTEL</t>
  </si>
  <si>
    <t>PETANQUE PLOUGANISTE</t>
  </si>
  <si>
    <t>P C  DE L'ODET BENODET</t>
  </si>
  <si>
    <t>PET IGNACIENNE PLOUIGNEAU</t>
  </si>
  <si>
    <t>C P PLOUVORN</t>
  </si>
  <si>
    <t>PET BIGOUDENE PONT L'ABBE</t>
  </si>
  <si>
    <t>PETANQUE DRENNECOISE</t>
  </si>
  <si>
    <t>PETANQUE HUELGOATAINE</t>
  </si>
  <si>
    <t>P C  SAINT THEGONNEC</t>
  </si>
  <si>
    <t>PETANQUE MOELANAISE</t>
  </si>
  <si>
    <t>PET CLUB DU GOYEN PLONEIS</t>
  </si>
  <si>
    <t>P C  LANMEURIEN</t>
  </si>
  <si>
    <t>LA VAILLANTE ST FREGANT KERNOUES</t>
  </si>
  <si>
    <t>PETANQUE CHATEAULINOISE</t>
  </si>
  <si>
    <t>PET DOURIC AR ZIN CONCARNEAU</t>
  </si>
  <si>
    <t>US LE FOLGOET</t>
  </si>
  <si>
    <t>PET SAINT MARTINOISE</t>
  </si>
  <si>
    <t>COQS PET QUIMPERLE</t>
  </si>
  <si>
    <t>C P ROCHOIS</t>
  </si>
  <si>
    <t>KERHORRE PETANQUE</t>
  </si>
  <si>
    <t>PET CAP SIZUN PONT CROIX</t>
  </si>
  <si>
    <t>INTEGRALE GUILERIENNE</t>
  </si>
  <si>
    <t>PET DES VIRE COURT PLOMELIN</t>
  </si>
  <si>
    <t>A PEN AR CREACH BREST</t>
  </si>
  <si>
    <t>PETGENETS D'OR BANNALEC</t>
  </si>
  <si>
    <t>PETANQUE KERLOUANAISE</t>
  </si>
  <si>
    <t>PET CHATEAUNEUVIENNE</t>
  </si>
  <si>
    <t>PETANQUE FOUESNANTAISE</t>
  </si>
  <si>
    <t>PETANQUE LANNILISIENNE</t>
  </si>
  <si>
    <t>PETANQUE COMBRITOISE</t>
  </si>
  <si>
    <t>PETANQUE PONT AVEN NIZON</t>
  </si>
  <si>
    <t>P C TREMEVENOIS</t>
  </si>
  <si>
    <t>PETANQUE GOUESNOUSIENNE</t>
  </si>
  <si>
    <t>B SPORTIVE PLOUDANIELOISE</t>
  </si>
  <si>
    <t>LOC MARIA PETANQUE</t>
  </si>
  <si>
    <t>C A COATELAN PLOUGONVEN</t>
  </si>
  <si>
    <t>PET ODET CLUB QUIMPEROIS</t>
  </si>
  <si>
    <t>PLOUNEOUR PETANQUE CLUB</t>
  </si>
  <si>
    <t>PETANQUE LOCTUDISTE</t>
  </si>
  <si>
    <t>CLUB PETANQUE DU POHER</t>
  </si>
  <si>
    <t>LE FAOU / HANVEC PETANQUE CLUB</t>
  </si>
  <si>
    <t>PETANQUE PLUGUFFAN</t>
  </si>
  <si>
    <t>A L COATAUDON PET GUIPAVAS</t>
  </si>
  <si>
    <t>PET DES 2 RIVES AUDIERNE</t>
  </si>
  <si>
    <t>PETANQUE GABERICOISE</t>
  </si>
  <si>
    <t>PETANQUE  PLABENNEC</t>
  </si>
  <si>
    <t>CLUB PETANQUE PLOURINOIS</t>
  </si>
  <si>
    <t>P C BAIE DU KERNIC</t>
  </si>
  <si>
    <t>LA PETANQUE PORTSALLAISE</t>
  </si>
  <si>
    <t>LA B PLOUNEVENTERIENNE</t>
  </si>
  <si>
    <t>PETANQUE CLUB LEONARD</t>
  </si>
  <si>
    <t>PET PONT DE BUISIENNE</t>
  </si>
  <si>
    <t>PET DU MOULIN BLANC</t>
  </si>
  <si>
    <t>PETANQUE GUIPAVASIENNE</t>
  </si>
  <si>
    <t>CLUB_NOM</t>
  </si>
  <si>
    <t>Contact</t>
  </si>
  <si>
    <t>Adresse</t>
  </si>
  <si>
    <t>CP</t>
  </si>
  <si>
    <t>Ville</t>
  </si>
  <si>
    <t>Jacques ROSEC</t>
  </si>
  <si>
    <t>BREST</t>
  </si>
  <si>
    <t>Alain LOZAC'H</t>
  </si>
  <si>
    <t>ST RENAN</t>
  </si>
  <si>
    <t>Patrice COROLLEUR</t>
  </si>
  <si>
    <t>LE RELECQ KERHUON</t>
  </si>
  <si>
    <t>Gilles SIMON</t>
  </si>
  <si>
    <t>LANDIVISIAU</t>
  </si>
  <si>
    <t>LESNEVEN</t>
  </si>
  <si>
    <t>LANDERNEAU</t>
  </si>
  <si>
    <t>QUIMPER</t>
  </si>
  <si>
    <t>Sylvie PAUL</t>
  </si>
  <si>
    <t>GOULVEN</t>
  </si>
  <si>
    <t>Serge BARRERE</t>
  </si>
  <si>
    <t>Pascal FEAT</t>
  </si>
  <si>
    <t>PLOUGASNOU</t>
  </si>
  <si>
    <t>BENODET</t>
  </si>
  <si>
    <t>CONCARNEAU</t>
  </si>
  <si>
    <t xml:space="preserve">1, allée Désiré Livinec </t>
  </si>
  <si>
    <t>ST MARTIN DES CHAMPS</t>
  </si>
  <si>
    <t>Michel JACQ</t>
  </si>
  <si>
    <t>PLOUVORN</t>
  </si>
  <si>
    <t>Martine DEBBIA</t>
  </si>
  <si>
    <t>PLOBANNALEC LESCONIL</t>
  </si>
  <si>
    <t>Hélène LECOZ</t>
  </si>
  <si>
    <t>LE DRENNEC</t>
  </si>
  <si>
    <t>François Louis CORRE</t>
  </si>
  <si>
    <t>ST THEGONNEC</t>
  </si>
  <si>
    <t>MOELAN SUR MER</t>
  </si>
  <si>
    <t>CLOHARS CARNOET</t>
  </si>
  <si>
    <t>Maryvonne LE GOFF</t>
  </si>
  <si>
    <t>QUEMENEVEN</t>
  </si>
  <si>
    <t>Christelle CESSON</t>
  </si>
  <si>
    <t>GUIMAEC</t>
  </si>
  <si>
    <t>Jean-Yves MORRY</t>
  </si>
  <si>
    <t>ST FREGANT</t>
  </si>
  <si>
    <t>CHATEAULIN</t>
  </si>
  <si>
    <t>Joel DANTEC</t>
  </si>
  <si>
    <t>Aude OLLIVIER</t>
  </si>
  <si>
    <t>Yvon LE BRUN</t>
  </si>
  <si>
    <t>TAULE</t>
  </si>
  <si>
    <t>QUIMPERLE</t>
  </si>
  <si>
    <t>Remy LAMMER</t>
  </si>
  <si>
    <t>LA MARTYRE</t>
  </si>
  <si>
    <t>Laurence LE BOT</t>
  </si>
  <si>
    <t>Henri MOAN</t>
  </si>
  <si>
    <t>PONT CROIX</t>
  </si>
  <si>
    <t>GUILERS</t>
  </si>
  <si>
    <t xml:space="preserve">1, impasse Yann Kaourentin Ar Gall </t>
  </si>
  <si>
    <t>COMBRIT</t>
  </si>
  <si>
    <t>Claire KERVELLA</t>
  </si>
  <si>
    <t>BANNALEC</t>
  </si>
  <si>
    <t>Denis SALOU</t>
  </si>
  <si>
    <t>KERLOUAN</t>
  </si>
  <si>
    <t xml:space="preserve">22, rue du Pont ar Waz Vihan </t>
  </si>
  <si>
    <t>CHATEAUNEUF DU FAOU</t>
  </si>
  <si>
    <t>Chirstian LE GOFF</t>
  </si>
  <si>
    <t>LA FORET FOUESNANT</t>
  </si>
  <si>
    <t>Lucien L'HARIDON</t>
  </si>
  <si>
    <t>LANDEDA</t>
  </si>
  <si>
    <t>Dominique GORSE</t>
  </si>
  <si>
    <t>PLEUVEN</t>
  </si>
  <si>
    <t>Frédéric LE FOLL</t>
  </si>
  <si>
    <t>RIEC SUR BELON</t>
  </si>
  <si>
    <t>Réjane CHRISTIEN</t>
  </si>
  <si>
    <t>TREMEVEN</t>
  </si>
  <si>
    <t>Nelly SENE</t>
  </si>
  <si>
    <t>PENCRAN</t>
  </si>
  <si>
    <t>LANHOUARNEAU</t>
  </si>
  <si>
    <t>CARIOU Denis</t>
  </si>
  <si>
    <t xml:space="preserve">3, rue de l'Argoat </t>
  </si>
  <si>
    <t>LOCMARIA PLOUZANE</t>
  </si>
  <si>
    <t>PLOURIN LES MORLAIX</t>
  </si>
  <si>
    <t>Stéphanie LE SANN</t>
  </si>
  <si>
    <t>PLOUNEOUR MENEZ</t>
  </si>
  <si>
    <t>LOCTUDY</t>
  </si>
  <si>
    <t xml:space="preserve">11, rue Poulpry </t>
  </si>
  <si>
    <t>CARHAIX PLOUGUER</t>
  </si>
  <si>
    <t xml:space="preserve">16, rue Guezno de Botsey </t>
  </si>
  <si>
    <t>Patricia ULVOAS</t>
  </si>
  <si>
    <t xml:space="preserve"> Kervéguen</t>
  </si>
  <si>
    <t>GOULIEN</t>
  </si>
  <si>
    <t>ERGUE GABERIC</t>
  </si>
  <si>
    <t>Marie QUILLEVERE</t>
  </si>
  <si>
    <t>Eric JEZEQUEL</t>
  </si>
  <si>
    <t>PLOUNEVEZ LOCHRIST</t>
  </si>
  <si>
    <t>Jean Yves LE TARD</t>
  </si>
  <si>
    <t>PORTSALL</t>
  </si>
  <si>
    <t>Jean-Claude COPIN</t>
  </si>
  <si>
    <t>ST POL DE LEON</t>
  </si>
  <si>
    <t>GUIPAVAS</t>
  </si>
  <si>
    <t>LA TREFLEZIENNE</t>
  </si>
  <si>
    <t>Eddy JAOUEN</t>
  </si>
  <si>
    <t>TREFLEZ</t>
  </si>
  <si>
    <t>BOHARS PETANQUE</t>
  </si>
  <si>
    <t>BOHARS</t>
  </si>
  <si>
    <t>code ste</t>
  </si>
  <si>
    <t>PLOUDALMEZEAU</t>
  </si>
  <si>
    <t>DOUARNENEZ</t>
  </si>
  <si>
    <t>CLEDER</t>
  </si>
  <si>
    <t>PLOUGASTEL</t>
  </si>
  <si>
    <t>PLOUIGNEAU</t>
  </si>
  <si>
    <t>HUELGOAT</t>
  </si>
  <si>
    <t>LANMEUR</t>
  </si>
  <si>
    <t>LE FOLGOET</t>
  </si>
  <si>
    <t>LA ROCHE MAURICE</t>
  </si>
  <si>
    <t>PLOMELIN</t>
  </si>
  <si>
    <t>PEN AR CREACH - BREST</t>
  </si>
  <si>
    <t>FOUESNANT</t>
  </si>
  <si>
    <t>LANNILIS</t>
  </si>
  <si>
    <t>PONT AVEN</t>
  </si>
  <si>
    <t>GOUESNOU</t>
  </si>
  <si>
    <t>PLOUDANIEL</t>
  </si>
  <si>
    <t>LOCMARIA</t>
  </si>
  <si>
    <t>PLUGUFFAN</t>
  </si>
  <si>
    <t>COATAUDON - GUIPAVAS</t>
  </si>
  <si>
    <t>AUDIERNE</t>
  </si>
  <si>
    <t>PLABENNEC</t>
  </si>
  <si>
    <t>BAIE DU KERNIC  - PLOUNEVEZ LOCHRIST</t>
  </si>
  <si>
    <t>PLOUNEVENTER</t>
  </si>
  <si>
    <t>PONT DE BUIS</t>
  </si>
  <si>
    <t>MOULIN BLANC - BREST</t>
  </si>
  <si>
    <t>Saisir club</t>
  </si>
  <si>
    <t>saisir club</t>
  </si>
  <si>
    <t>Nationalité</t>
  </si>
  <si>
    <t>Zone</t>
  </si>
  <si>
    <t>Département</t>
  </si>
  <si>
    <t>année licence</t>
  </si>
  <si>
    <t>catégorie</t>
  </si>
  <si>
    <t>Niveau</t>
  </si>
  <si>
    <t>N° Club de l'année précédente</t>
  </si>
  <si>
    <t>nat</t>
  </si>
  <si>
    <t>Date du dernier certificat (ne rien saisir ICI !!)</t>
  </si>
  <si>
    <t>Seniors né en</t>
  </si>
  <si>
    <t xml:space="preserve"> Et avant</t>
  </si>
  <si>
    <t>Vétérans né en</t>
  </si>
  <si>
    <t>Juniors né en</t>
  </si>
  <si>
    <t>Cadets né en</t>
  </si>
  <si>
    <t>Minimes né en</t>
  </si>
  <si>
    <t>Benjanins né en</t>
  </si>
  <si>
    <t>Et après</t>
  </si>
  <si>
    <t>Paramètre licence</t>
  </si>
  <si>
    <t xml:space="preserve">Catégorie licence : </t>
  </si>
  <si>
    <t xml:space="preserve">Mutation </t>
  </si>
  <si>
    <t>Tarif</t>
  </si>
  <si>
    <t>Feuille</t>
  </si>
  <si>
    <t>jeuneduplicata</t>
  </si>
  <si>
    <t>jeune</t>
  </si>
  <si>
    <t>seniorduplicata</t>
  </si>
  <si>
    <t xml:space="preserve">Nom </t>
  </si>
  <si>
    <t>Prénom</t>
  </si>
  <si>
    <t>=&gt; renseigner les cellules de couleur :</t>
  </si>
  <si>
    <r>
      <t xml:space="preserve">=&gt; </t>
    </r>
    <r>
      <rPr>
        <b/>
        <sz val="16"/>
        <color rgb="FFFF0000"/>
        <rFont val="Calibri"/>
        <family val="2"/>
      </rPr>
      <t>/!\</t>
    </r>
    <r>
      <rPr>
        <b/>
        <sz val="16"/>
        <color theme="7" tint="-0.249977111117893"/>
        <rFont val="Calibri"/>
        <family val="2"/>
      </rPr>
      <t xml:space="preserve"> A utiliser UNIQUEMENT pour les licenciés venant d'un autre club </t>
    </r>
    <r>
      <rPr>
        <b/>
        <sz val="16"/>
        <color rgb="FFFF0000"/>
        <rFont val="Calibri"/>
        <family val="2"/>
      </rPr>
      <t>/!\ Veillez à nous transmettre une photo</t>
    </r>
  </si>
  <si>
    <t>DUPLICATAS</t>
  </si>
  <si>
    <t>NOUVELLES LICENCES</t>
  </si>
  <si>
    <t>MUTATIONS</t>
  </si>
  <si>
    <t>FR</t>
  </si>
  <si>
    <t>Date du dernier certificat</t>
  </si>
  <si>
    <t>Date du C.M. ou Attestation</t>
  </si>
  <si>
    <t>Date du Certificat Médical</t>
  </si>
  <si>
    <t>Catherine MASSON</t>
  </si>
  <si>
    <t>205, Hent Kerzavater</t>
  </si>
  <si>
    <t>111, Sainte Marguerite</t>
  </si>
  <si>
    <t xml:space="preserve"> Plesquivit</t>
  </si>
  <si>
    <t>Club Pétanqueurs des Genêts d'Or</t>
  </si>
  <si>
    <t>Pont Kéreon - Route de Quimperlé</t>
  </si>
  <si>
    <t>Anne-Marie CHRISTIEN</t>
  </si>
  <si>
    <t>5, Place Georges Bonder</t>
  </si>
  <si>
    <t>CLOHARS FOUESNANT</t>
  </si>
  <si>
    <t>62, rue des Chalutiers</t>
  </si>
  <si>
    <t>5, rue de Cornouaille</t>
  </si>
  <si>
    <t>3, rue Saint Antoine</t>
  </si>
  <si>
    <t>PLONEÏS</t>
  </si>
  <si>
    <t>11, rue de Landevennec</t>
  </si>
  <si>
    <t>7, rue Suffren</t>
  </si>
  <si>
    <t>KERHORRE</t>
  </si>
  <si>
    <t>3, rue François Villon</t>
  </si>
  <si>
    <t>ELLIANT</t>
  </si>
  <si>
    <t>PETANQUE ELLIANTAISE</t>
  </si>
  <si>
    <t>Virginie LAHAYE</t>
  </si>
  <si>
    <t>7, hameau de Kestennou</t>
  </si>
  <si>
    <t>Joël KEREBEL</t>
  </si>
  <si>
    <t>Ménez Bian</t>
  </si>
  <si>
    <t>30, rue du Docteur Charcot</t>
  </si>
  <si>
    <t>7, rue Eric Tabarly</t>
  </si>
  <si>
    <t>1, square Ménez Paul</t>
  </si>
  <si>
    <t>4, rue du Port</t>
  </si>
  <si>
    <t>Philippe AIT KHEDDACHE</t>
  </si>
  <si>
    <t>26, rue Bailly</t>
  </si>
  <si>
    <t>22, rue des Pétrels</t>
  </si>
  <si>
    <t>Véronique MORVAN</t>
  </si>
  <si>
    <t>Anne LANCEREAU</t>
  </si>
  <si>
    <t>Dele Vian</t>
  </si>
  <si>
    <t>PLOUARZEL</t>
  </si>
  <si>
    <t>Le Penquer</t>
  </si>
  <si>
    <t>21, résidence de la Croix Neuve</t>
  </si>
  <si>
    <t>11, route de Landerneau</t>
  </si>
  <si>
    <t>6, rue d'Argoat</t>
  </si>
  <si>
    <t>Mairie de HUELGOAT</t>
  </si>
  <si>
    <t>Place Alphonse Penven</t>
  </si>
  <si>
    <t>2, rue des Cyprés</t>
  </si>
  <si>
    <t>30, Convenant Le Rosaire</t>
  </si>
  <si>
    <t>Pen an Allée</t>
  </si>
  <si>
    <t>ST MARTINOISE</t>
  </si>
  <si>
    <t>Marcel-Yves BARON</t>
  </si>
  <si>
    <t>Le Cun</t>
  </si>
  <si>
    <t>COATELAN</t>
  </si>
  <si>
    <t>3, rue Jules Ferry</t>
  </si>
  <si>
    <t>6, rue des Nèfles</t>
  </si>
  <si>
    <t>8, rue des Cormorans</t>
  </si>
  <si>
    <t>ST MARTIN</t>
  </si>
  <si>
    <t>Denise LE GUEN</t>
  </si>
  <si>
    <t xml:space="preserve"> 13, allée des Peupliers</t>
  </si>
  <si>
    <t>Yohann DAVIS</t>
  </si>
  <si>
    <t>1, rue de Kérilis</t>
  </si>
  <si>
    <t>PLOUEDERN</t>
  </si>
  <si>
    <t>Lotissement Ty Poas</t>
  </si>
  <si>
    <t>19, Park Al Louarn</t>
  </si>
  <si>
    <t>Rubétérel</t>
  </si>
  <si>
    <t>13, place de la Fraternité</t>
  </si>
  <si>
    <t>PLOUNEOUR-BRIGNOGAN PLAGE</t>
  </si>
  <si>
    <t>3, place de l'Eglise</t>
  </si>
  <si>
    <t>Keragnen</t>
  </si>
  <si>
    <t>Léna COQUARD</t>
  </si>
  <si>
    <t>LE FAOU/HANVEC</t>
  </si>
  <si>
    <t>Pascal LE DU</t>
  </si>
  <si>
    <t>4, Dorguen ar C'hoat Huella</t>
  </si>
  <si>
    <t>HANVEC</t>
  </si>
  <si>
    <t>Marie-Laure EMILY</t>
  </si>
  <si>
    <t>7, impasse des Platanes</t>
  </si>
  <si>
    <t>Rumadiou</t>
  </si>
  <si>
    <t>Martine TREBAOL</t>
  </si>
  <si>
    <t>40, rue Joséphine Pencalet</t>
  </si>
  <si>
    <t>PONT L'ABBE</t>
  </si>
  <si>
    <t>2, rue Paul Gauguin</t>
  </si>
  <si>
    <t>10, route de Cast</t>
  </si>
  <si>
    <t>Frédéric GARNIER</t>
  </si>
  <si>
    <t>Route de Pleyben</t>
  </si>
  <si>
    <t>10, lotissement de Lanéon</t>
  </si>
  <si>
    <t>Park Mar</t>
  </si>
  <si>
    <t>11, hameau de Liorzh Cosquellou</t>
  </si>
  <si>
    <t>POC QUIMPER</t>
  </si>
  <si>
    <t>Monique CANEVET</t>
  </si>
  <si>
    <t>7A, rue de Silguy</t>
  </si>
  <si>
    <t>CARPENTIER Jean-Pierre</t>
  </si>
  <si>
    <t>1, rue André Dauchez</t>
  </si>
  <si>
    <t>Patrick LEYMONIS</t>
  </si>
  <si>
    <t>Jean-Pierre PENNANEACH</t>
  </si>
  <si>
    <t>3, rue du Stade</t>
  </si>
  <si>
    <t>CAST</t>
  </si>
  <si>
    <t>Jacky LAMBERT</t>
  </si>
  <si>
    <t>22, Le Clos de Langlazic</t>
  </si>
  <si>
    <t>DOURIC AR ZIN</t>
  </si>
  <si>
    <t>4, impasse de la Nef</t>
  </si>
  <si>
    <t>11, rue de kerbertrand</t>
  </si>
  <si>
    <t>Boulodrome de Kerbertrand</t>
  </si>
  <si>
    <t>CHATEAUNEUF</t>
  </si>
  <si>
    <t>22, rue des Ajoncs</t>
  </si>
  <si>
    <t>Frédéric CHIQUET</t>
  </si>
  <si>
    <t xml:space="preserve">31, rue de Beethoven </t>
  </si>
  <si>
    <t>Joël MORVAN</t>
  </si>
  <si>
    <t>Yves CORIOU</t>
  </si>
  <si>
    <t>Michel COCHENNEC</t>
  </si>
  <si>
    <t>Jean-Charles DENIC</t>
  </si>
  <si>
    <t>François LE DUC</t>
  </si>
  <si>
    <t>CARHAIX LE POHER</t>
  </si>
  <si>
    <t>Senior</t>
  </si>
  <si>
    <t>RENOUVELLEMENTS SANS CARTE</t>
  </si>
  <si>
    <t>s</t>
  </si>
  <si>
    <r>
      <t xml:space="preserve">=&gt; </t>
    </r>
    <r>
      <rPr>
        <b/>
        <sz val="16"/>
        <color rgb="FFFF0000"/>
        <rFont val="Calibri"/>
        <family val="2"/>
      </rPr>
      <t>/!\</t>
    </r>
    <r>
      <rPr>
        <b/>
        <sz val="16"/>
        <color theme="7" tint="-0.249977111117893"/>
        <rFont val="Calibri"/>
        <family val="2"/>
      </rPr>
      <t xml:space="preserve"> A utiliser UNIQUEMENT pour les licences perdues, cassées et en très mauvais état au moment du renouvellement.</t>
    </r>
  </si>
  <si>
    <t>=&gt; Renseigner toutes les cellules.</t>
  </si>
  <si>
    <r>
      <t xml:space="preserve">=&gt; </t>
    </r>
    <r>
      <rPr>
        <b/>
        <sz val="16"/>
        <color rgb="FFFF0000"/>
        <rFont val="Calibri"/>
        <family val="2"/>
        <scheme val="minor"/>
      </rPr>
      <t>/!\</t>
    </r>
    <r>
      <rPr>
        <b/>
        <sz val="16"/>
        <color theme="1"/>
        <rFont val="Calibri"/>
        <family val="2"/>
        <scheme val="minor"/>
      </rPr>
      <t xml:space="preserve"> A utiliser UNIQUEMENT en cours d'année pour les licenciés ayant déjà une licence dans l'année</t>
    </r>
  </si>
  <si>
    <t>P</t>
  </si>
  <si>
    <t>RENOUVELLEMENTS avec A.Q.S</t>
  </si>
  <si>
    <t xml:space="preserve"> </t>
  </si>
  <si>
    <t>Nom du signataire</t>
  </si>
  <si>
    <r>
      <t xml:space="preserve">=&gt; </t>
    </r>
    <r>
      <rPr>
        <b/>
        <sz val="16"/>
        <color rgb="FFFF0000"/>
        <rFont val="Calibri"/>
        <family val="2"/>
      </rPr>
      <t>/!\</t>
    </r>
    <r>
      <rPr>
        <b/>
        <sz val="16"/>
        <color theme="7" tint="-0.249977111117893"/>
        <rFont val="Calibri"/>
        <family val="2"/>
      </rPr>
      <t xml:space="preserve"> A utiliser UNIQUEMENT pour les nouveaux licenciés  </t>
    </r>
    <r>
      <rPr>
        <b/>
        <sz val="16"/>
        <color rgb="FFFF0000"/>
        <rFont val="Calibri"/>
        <family val="2"/>
      </rPr>
      <t>/!\ Veillez à nous transmettre une photo</t>
    </r>
  </si>
  <si>
    <t xml:space="preserve">Date du C.M. </t>
  </si>
  <si>
    <t>Date  Attestation</t>
  </si>
  <si>
    <t>Le Président</t>
  </si>
  <si>
    <t>certifie exactes les informations figurant sur ce bordereau et que TOUS ces adhérents ont bien pris connaissance:</t>
  </si>
  <si>
    <t xml:space="preserve"> - de la possibilité de ne pas souscrire à l'assurance dommages et corporels et de son coût;</t>
  </si>
  <si>
    <t xml:space="preserve"> - de l'intérêt de souscrire les garanties optionnelles, accidents corporels, correspondant à l'option "avantage" de la compagnie d'Assurances M.M.A. conformément à l'article </t>
  </si>
  <si>
    <t xml:space="preserve">    L.321-4 Code du Sport, par le biais de l'imprimé prévu à cet effet;</t>
  </si>
  <si>
    <t xml:space="preserve"> - que les informations figurant sur ce formulaire sont exactes et autorise à ce qu'elles fassent l'objet d'un traitement informatique, conformément à la loi du 06/01/1978 et</t>
  </si>
  <si>
    <t xml:space="preserve">   qu'elles soient utilisées à des fins commerciales. Qu'ils bénéficient d'un droit d'accès, de rectification et d'opposition auprès des services du siège de la F.F.P.J.P.  13, Rue Trigance</t>
  </si>
  <si>
    <t xml:space="preserve">   13002 MARSEILLE</t>
  </si>
  <si>
    <t>certifie avoir reçu pour :</t>
  </si>
  <si>
    <t xml:space="preserve"> - une nouvelle licence : un certificat médical datant de moins d'un an (conservé au club avec le formulaire de prise de licence),</t>
  </si>
  <si>
    <t xml:space="preserve"> - un renouvellement : l'attestation relative Questionnaire Santé ou un nouveau certificat médical (conservé au club avec le formulare de prise de licence).</t>
  </si>
  <si>
    <t>DATE, SIGNATURE et CACHET</t>
  </si>
  <si>
    <t>RENOUVELLEMENTS avec CM JEUNES</t>
  </si>
  <si>
    <t>Né aprés le 31/12/2003</t>
  </si>
  <si>
    <t>RENOUVELLEMENTS avec A.Q.S JEUNES</t>
  </si>
  <si>
    <t>Nés après le 31/12/2003</t>
  </si>
  <si>
    <t>RENOUVELLEMENTS SANS CARTE JEUNES</t>
  </si>
  <si>
    <t xml:space="preserve">RENOUVELLEMENTS avec CM </t>
  </si>
  <si>
    <t>VETERANS ET SENIORS</t>
  </si>
</sst>
</file>

<file path=xl/styles.xml><?xml version="1.0" encoding="utf-8"?>
<styleSheet xmlns="http://schemas.openxmlformats.org/spreadsheetml/2006/main">
  <numFmts count="1">
    <numFmt numFmtId="164" formatCode="dd/mm/yy"/>
  </numFmts>
  <fonts count="29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Times New Roman"/>
      <family val="1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Arial"/>
      <family val="2"/>
    </font>
    <font>
      <b/>
      <sz val="18"/>
      <color indexed="8"/>
      <name val="Calibri"/>
      <family val="2"/>
    </font>
    <font>
      <b/>
      <sz val="16"/>
      <color theme="7" tint="-0.249977111117893"/>
      <name val="Calibri"/>
      <family val="2"/>
    </font>
    <font>
      <b/>
      <sz val="16"/>
      <color rgb="FFFF0000"/>
      <name val="Calibri"/>
      <family val="2"/>
    </font>
    <font>
      <b/>
      <sz val="13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b/>
      <sz val="14"/>
      <color indexed="8"/>
      <name val="Times New Roman"/>
      <family val="1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18"/>
      <color theme="0"/>
      <name val="Calibri"/>
      <family val="2"/>
    </font>
    <font>
      <sz val="16"/>
      <color indexed="8"/>
      <name val="Calibri"/>
      <family val="2"/>
    </font>
    <font>
      <b/>
      <sz val="16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20"/>
      <color indexed="8"/>
      <name val="Calibri"/>
      <family val="2"/>
    </font>
    <font>
      <b/>
      <sz val="20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205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/>
    <xf numFmtId="0" fontId="2" fillId="0" borderId="0" xfId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0" borderId="0" xfId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1" applyFont="1"/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/>
    </xf>
    <xf numFmtId="0" fontId="3" fillId="0" borderId="0" xfId="1" applyFont="1" applyBorder="1"/>
    <xf numFmtId="0" fontId="2" fillId="0" borderId="0" xfId="1" applyBorder="1" applyAlignment="1">
      <alignment horizontal="center" vertical="center"/>
    </xf>
    <xf numFmtId="14" fontId="2" fillId="0" borderId="0" xfId="1" applyNumberFormat="1" applyAlignment="1">
      <alignment horizontal="center"/>
    </xf>
    <xf numFmtId="0" fontId="2" fillId="0" borderId="0" xfId="1" applyFill="1" applyAlignment="1">
      <alignment horizontal="center" vertical="center"/>
    </xf>
    <xf numFmtId="0" fontId="5" fillId="0" borderId="0" xfId="1" applyFont="1" applyBorder="1" applyAlignment="1"/>
    <xf numFmtId="0" fontId="6" fillId="0" borderId="1" xfId="1" applyFont="1" applyBorder="1" applyAlignment="1">
      <alignment horizontal="center"/>
    </xf>
    <xf numFmtId="14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 vertical="center"/>
    </xf>
    <xf numFmtId="14" fontId="6" fillId="0" borderId="1" xfId="1" applyNumberFormat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2" fillId="0" borderId="14" xfId="1" applyBorder="1" applyAlignment="1">
      <alignment horizontal="center"/>
    </xf>
    <xf numFmtId="0" fontId="6" fillId="0" borderId="4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14" fontId="6" fillId="0" borderId="5" xfId="1" applyNumberFormat="1" applyFont="1" applyBorder="1" applyAlignment="1">
      <alignment horizontal="center"/>
    </xf>
    <xf numFmtId="14" fontId="6" fillId="0" borderId="16" xfId="1" applyNumberFormat="1" applyFont="1" applyBorder="1" applyAlignment="1">
      <alignment horizontal="center"/>
    </xf>
    <xf numFmtId="14" fontId="6" fillId="0" borderId="16" xfId="1" applyNumberFormat="1" applyFont="1" applyBorder="1" applyAlignment="1">
      <alignment horizontal="center" vertical="center"/>
    </xf>
    <xf numFmtId="14" fontId="6" fillId="0" borderId="17" xfId="1" applyNumberFormat="1" applyFont="1" applyBorder="1" applyAlignment="1">
      <alignment horizontal="center" vertical="center"/>
    </xf>
    <xf numFmtId="0" fontId="6" fillId="0" borderId="17" xfId="1" applyFont="1" applyBorder="1" applyAlignment="1">
      <alignment horizontal="center"/>
    </xf>
    <xf numFmtId="0" fontId="6" fillId="0" borderId="16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2" fillId="0" borderId="0" xfId="1" applyAlignment="1">
      <alignment horizontal="left"/>
    </xf>
    <xf numFmtId="0" fontId="6" fillId="0" borderId="1" xfId="1" applyFont="1" applyBorder="1" applyAlignment="1">
      <alignment horizontal="left"/>
    </xf>
    <xf numFmtId="0" fontId="6" fillId="0" borderId="16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164" fontId="6" fillId="0" borderId="2" xfId="1" applyNumberFormat="1" applyFont="1" applyBorder="1" applyAlignment="1">
      <alignment horizontal="left"/>
    </xf>
    <xf numFmtId="0" fontId="6" fillId="0" borderId="17" xfId="1" applyFont="1" applyBorder="1" applyAlignment="1">
      <alignment horizontal="left"/>
    </xf>
    <xf numFmtId="0" fontId="6" fillId="0" borderId="3" xfId="1" applyFont="1" applyBorder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6" fillId="0" borderId="3" xfId="1" applyNumberFormat="1" applyFont="1" applyBorder="1" applyAlignment="1">
      <alignment horizontal="center"/>
    </xf>
    <xf numFmtId="0" fontId="6" fillId="0" borderId="1" xfId="1" applyNumberFormat="1" applyFont="1" applyBorder="1" applyAlignment="1">
      <alignment horizontal="left"/>
    </xf>
    <xf numFmtId="0" fontId="0" fillId="0" borderId="0" xfId="0" applyBorder="1"/>
    <xf numFmtId="0" fontId="8" fillId="0" borderId="8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/>
    </xf>
    <xf numFmtId="0" fontId="6" fillId="0" borderId="35" xfId="1" applyFont="1" applyBorder="1" applyAlignment="1">
      <alignment horizontal="center"/>
    </xf>
    <xf numFmtId="0" fontId="6" fillId="0" borderId="36" xfId="1" applyFont="1" applyBorder="1" applyAlignment="1">
      <alignment horizontal="center" vertical="center" wrapText="1"/>
    </xf>
    <xf numFmtId="14" fontId="6" fillId="0" borderId="37" xfId="1" applyNumberFormat="1" applyFont="1" applyBorder="1" applyAlignment="1">
      <alignment horizontal="center"/>
    </xf>
    <xf numFmtId="14" fontId="6" fillId="0" borderId="6" xfId="1" applyNumberFormat="1" applyFont="1" applyBorder="1" applyAlignment="1">
      <alignment horizontal="center"/>
    </xf>
    <xf numFmtId="14" fontId="6" fillId="0" borderId="38" xfId="1" applyNumberFormat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14" fontId="6" fillId="0" borderId="2" xfId="1" applyNumberFormat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10" fillId="0" borderId="0" xfId="1" quotePrefix="1" applyFont="1" applyBorder="1" applyAlignment="1">
      <alignment horizontal="left"/>
    </xf>
    <xf numFmtId="0" fontId="5" fillId="0" borderId="0" xfId="1" applyFont="1" applyBorder="1" applyAlignment="1">
      <alignment horizontal="right"/>
    </xf>
    <xf numFmtId="14" fontId="6" fillId="0" borderId="15" xfId="1" applyNumberFormat="1" applyFont="1" applyBorder="1" applyAlignment="1">
      <alignment horizontal="center"/>
    </xf>
    <xf numFmtId="14" fontId="6" fillId="0" borderId="40" xfId="1" applyNumberFormat="1" applyFont="1" applyBorder="1" applyAlignment="1">
      <alignment horizontal="center"/>
    </xf>
    <xf numFmtId="0" fontId="6" fillId="0" borderId="34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1" fontId="6" fillId="0" borderId="15" xfId="1" applyNumberFormat="1" applyFont="1" applyBorder="1" applyAlignment="1">
      <alignment horizontal="center"/>
    </xf>
    <xf numFmtId="1" fontId="6" fillId="0" borderId="40" xfId="1" applyNumberFormat="1" applyFont="1" applyBorder="1" applyAlignment="1">
      <alignment horizontal="center"/>
    </xf>
    <xf numFmtId="1" fontId="6" fillId="0" borderId="23" xfId="1" applyNumberFormat="1" applyFont="1" applyBorder="1" applyAlignment="1">
      <alignment horizontal="center"/>
    </xf>
    <xf numFmtId="14" fontId="6" fillId="0" borderId="35" xfId="1" applyNumberFormat="1" applyFont="1" applyBorder="1" applyAlignment="1">
      <alignment horizontal="center"/>
    </xf>
    <xf numFmtId="1" fontId="6" fillId="0" borderId="41" xfId="1" applyNumberFormat="1" applyFont="1" applyBorder="1" applyAlignment="1">
      <alignment horizontal="center"/>
    </xf>
    <xf numFmtId="14" fontId="6" fillId="0" borderId="19" xfId="1" applyNumberFormat="1" applyFont="1" applyBorder="1" applyAlignment="1">
      <alignment horizontal="center"/>
    </xf>
    <xf numFmtId="14" fontId="6" fillId="0" borderId="42" xfId="1" applyNumberFormat="1" applyFont="1" applyBorder="1" applyAlignment="1">
      <alignment horizontal="center"/>
    </xf>
    <xf numFmtId="0" fontId="3" fillId="0" borderId="0" xfId="1" quotePrefix="1" applyFont="1" applyBorder="1" applyAlignment="1">
      <alignment horizontal="left"/>
    </xf>
    <xf numFmtId="0" fontId="12" fillId="0" borderId="0" xfId="1" quotePrefix="1" applyFont="1" applyBorder="1" applyAlignment="1">
      <alignment horizontal="left"/>
    </xf>
    <xf numFmtId="0" fontId="2" fillId="3" borderId="7" xfId="1" applyFill="1" applyBorder="1" applyAlignment="1">
      <alignment horizontal="center"/>
    </xf>
    <xf numFmtId="0" fontId="2" fillId="0" borderId="43" xfId="1" applyFill="1" applyBorder="1" applyAlignment="1">
      <alignment horizontal="center"/>
    </xf>
    <xf numFmtId="0" fontId="3" fillId="0" borderId="34" xfId="1" applyFont="1" applyBorder="1" applyAlignment="1">
      <alignment vertical="center" wrapText="1"/>
    </xf>
    <xf numFmtId="0" fontId="3" fillId="0" borderId="33" xfId="1" applyFont="1" applyBorder="1" applyAlignment="1">
      <alignment vertical="center" wrapText="1"/>
    </xf>
    <xf numFmtId="14" fontId="3" fillId="0" borderId="0" xfId="1" applyNumberFormat="1" applyFont="1"/>
    <xf numFmtId="14" fontId="3" fillId="0" borderId="0" xfId="1" applyNumberFormat="1" applyFont="1" applyBorder="1" applyAlignment="1">
      <alignment horizontal="center"/>
    </xf>
    <xf numFmtId="14" fontId="5" fillId="0" borderId="0" xfId="1" applyNumberFormat="1" applyFont="1" applyBorder="1" applyAlignment="1"/>
    <xf numFmtId="14" fontId="6" fillId="0" borderId="15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14" fontId="6" fillId="0" borderId="5" xfId="1" applyNumberFormat="1" applyFont="1" applyBorder="1" applyAlignment="1">
      <alignment horizontal="center" vertical="center"/>
    </xf>
    <xf numFmtId="0" fontId="3" fillId="0" borderId="35" xfId="1" applyFont="1" applyBorder="1" applyAlignment="1">
      <alignment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left" vertical="center"/>
    </xf>
    <xf numFmtId="1" fontId="6" fillId="0" borderId="15" xfId="1" applyNumberFormat="1" applyFont="1" applyBorder="1" applyAlignment="1">
      <alignment horizontal="center" vertical="center"/>
    </xf>
    <xf numFmtId="1" fontId="6" fillId="0" borderId="23" xfId="1" applyNumberFormat="1" applyFont="1" applyBorder="1" applyAlignment="1">
      <alignment horizontal="center" vertical="center"/>
    </xf>
    <xf numFmtId="14" fontId="6" fillId="0" borderId="35" xfId="1" applyNumberFormat="1" applyFont="1" applyBorder="1" applyAlignment="1">
      <alignment horizontal="center" vertical="center"/>
    </xf>
    <xf numFmtId="0" fontId="6" fillId="0" borderId="35" xfId="1" applyNumberFormat="1" applyFont="1" applyBorder="1" applyAlignment="1">
      <alignment horizontal="center" vertical="center"/>
    </xf>
    <xf numFmtId="0" fontId="6" fillId="0" borderId="3" xfId="1" applyNumberFormat="1" applyFont="1" applyBorder="1" applyAlignment="1">
      <alignment horizontal="center" vertical="center"/>
    </xf>
    <xf numFmtId="0" fontId="13" fillId="0" borderId="0" xfId="1" applyFont="1"/>
    <xf numFmtId="0" fontId="13" fillId="0" borderId="0" xfId="1" applyFont="1" applyAlignment="1">
      <alignment horizontal="center"/>
    </xf>
    <xf numFmtId="1" fontId="13" fillId="0" borderId="0" xfId="1" applyNumberFormat="1" applyFont="1" applyAlignment="1">
      <alignment horizontal="center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/>
    </xf>
    <xf numFmtId="0" fontId="16" fillId="0" borderId="0" xfId="1" applyFont="1" applyBorder="1" applyAlignment="1">
      <alignment horizontal="left"/>
    </xf>
    <xf numFmtId="0" fontId="16" fillId="0" borderId="0" xfId="1" applyFont="1" applyBorder="1" applyAlignment="1"/>
    <xf numFmtId="0" fontId="14" fillId="0" borderId="0" xfId="1" applyFont="1" applyAlignment="1">
      <alignment horizontal="center"/>
    </xf>
    <xf numFmtId="0" fontId="1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1" fontId="14" fillId="0" borderId="0" xfId="1" applyNumberFormat="1" applyFont="1" applyBorder="1" applyAlignment="1">
      <alignment horizontal="center"/>
    </xf>
    <xf numFmtId="0" fontId="17" fillId="0" borderId="0" xfId="1" applyFont="1" applyAlignment="1">
      <alignment horizontal="center" vertical="center"/>
    </xf>
    <xf numFmtId="0" fontId="18" fillId="0" borderId="44" xfId="1" applyFont="1" applyBorder="1" applyAlignment="1">
      <alignment vertical="center" wrapText="1"/>
    </xf>
    <xf numFmtId="0" fontId="18" fillId="0" borderId="45" xfId="1" applyFont="1" applyBorder="1" applyAlignment="1">
      <alignment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/>
    </xf>
    <xf numFmtId="1" fontId="18" fillId="0" borderId="4" xfId="1" applyNumberFormat="1" applyFont="1" applyBorder="1" applyAlignment="1">
      <alignment horizontal="center" vertical="center"/>
    </xf>
    <xf numFmtId="1" fontId="18" fillId="0" borderId="13" xfId="1" applyNumberFormat="1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/>
    </xf>
    <xf numFmtId="0" fontId="18" fillId="0" borderId="4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4" fillId="0" borderId="0" xfId="1" applyFont="1"/>
    <xf numFmtId="14" fontId="18" fillId="0" borderId="1" xfId="1" applyNumberFormat="1" applyFont="1" applyBorder="1" applyAlignment="1">
      <alignment horizontal="center" vertical="center"/>
    </xf>
    <xf numFmtId="1" fontId="18" fillId="0" borderId="1" xfId="1" applyNumberFormat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/>
    </xf>
    <xf numFmtId="0" fontId="14" fillId="0" borderId="0" xfId="1" applyFont="1" applyBorder="1"/>
    <xf numFmtId="14" fontId="18" fillId="0" borderId="1" xfId="1" applyNumberFormat="1" applyFont="1" applyBorder="1" applyAlignment="1">
      <alignment horizontal="center"/>
    </xf>
    <xf numFmtId="1" fontId="18" fillId="0" borderId="1" xfId="1" applyNumberFormat="1" applyFont="1" applyBorder="1" applyAlignment="1">
      <alignment horizontal="center"/>
    </xf>
    <xf numFmtId="0" fontId="13" fillId="0" borderId="0" xfId="1" applyFont="1" applyBorder="1" applyAlignment="1">
      <alignment horizontal="center" vertical="center"/>
    </xf>
    <xf numFmtId="14" fontId="13" fillId="0" borderId="0" xfId="1" applyNumberFormat="1" applyFont="1" applyAlignment="1">
      <alignment horizontal="center"/>
    </xf>
    <xf numFmtId="0" fontId="7" fillId="0" borderId="36" xfId="1" applyFont="1" applyBorder="1" applyAlignment="1">
      <alignment horizontal="center" vertical="center" wrapText="1"/>
    </xf>
    <xf numFmtId="0" fontId="0" fillId="7" borderId="0" xfId="0" applyFill="1"/>
    <xf numFmtId="0" fontId="8" fillId="0" borderId="4" xfId="0" applyFont="1" applyFill="1" applyBorder="1" applyAlignment="1">
      <alignment vertical="center"/>
    </xf>
    <xf numFmtId="0" fontId="3" fillId="0" borderId="0" xfId="1" applyFont="1" applyBorder="1" applyAlignment="1">
      <alignment horizontal="center"/>
    </xf>
    <xf numFmtId="0" fontId="4" fillId="0" borderId="11" xfId="1" applyFont="1" applyBorder="1" applyAlignment="1">
      <alignment horizontal="center" vertical="center"/>
    </xf>
    <xf numFmtId="0" fontId="4" fillId="0" borderId="0" xfId="1" quotePrefix="1" applyFont="1" applyBorder="1" applyAlignment="1">
      <alignment horizontal="left"/>
    </xf>
    <xf numFmtId="0" fontId="21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1" fontId="4" fillId="0" borderId="0" xfId="1" applyNumberFormat="1" applyFont="1" applyBorder="1" applyAlignment="1">
      <alignment horizontal="center"/>
    </xf>
    <xf numFmtId="0" fontId="6" fillId="0" borderId="15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4" fillId="0" borderId="11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0" fillId="0" borderId="0" xfId="0" applyBorder="1" applyAlignment="1">
      <alignment vertical="center"/>
    </xf>
    <xf numFmtId="0" fontId="24" fillId="0" borderId="0" xfId="0" applyFont="1" applyFill="1" applyBorder="1" applyAlignment="1" applyProtection="1">
      <alignment vertical="center"/>
      <protection locked="0"/>
    </xf>
    <xf numFmtId="49" fontId="25" fillId="0" borderId="0" xfId="0" applyNumberFormat="1" applyFont="1" applyProtection="1">
      <protection locked="0"/>
    </xf>
    <xf numFmtId="49" fontId="24" fillId="0" borderId="0" xfId="0" applyNumberFormat="1" applyFont="1" applyAlignment="1" applyProtection="1">
      <protection locked="0"/>
    </xf>
    <xf numFmtId="49" fontId="24" fillId="0" borderId="0" xfId="0" applyNumberFormat="1" applyFont="1"/>
    <xf numFmtId="0" fontId="0" fillId="0" borderId="0" xfId="0" applyProtection="1">
      <protection locked="0"/>
    </xf>
    <xf numFmtId="0" fontId="26" fillId="0" borderId="48" xfId="0" applyFont="1" applyBorder="1" applyProtection="1">
      <protection locked="0"/>
    </xf>
    <xf numFmtId="0" fontId="0" fillId="0" borderId="49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46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47" xfId="0" applyBorder="1" applyProtection="1">
      <protection locked="0"/>
    </xf>
    <xf numFmtId="0" fontId="8" fillId="0" borderId="0" xfId="0" applyFont="1" applyBorder="1"/>
    <xf numFmtId="0" fontId="3" fillId="0" borderId="0" xfId="1" applyFont="1" applyBorder="1" applyAlignment="1">
      <alignment horizontal="center"/>
    </xf>
    <xf numFmtId="0" fontId="4" fillId="0" borderId="11" xfId="1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4" fontId="9" fillId="4" borderId="11" xfId="1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 vertical="center"/>
    </xf>
    <xf numFmtId="14" fontId="14" fillId="0" borderId="11" xfId="1" applyNumberFormat="1" applyFont="1" applyBorder="1" applyAlignment="1">
      <alignment horizontal="center"/>
    </xf>
    <xf numFmtId="14" fontId="9" fillId="4" borderId="51" xfId="1" applyNumberFormat="1" applyFont="1" applyFill="1" applyBorder="1" applyAlignment="1">
      <alignment horizontal="center"/>
    </xf>
    <xf numFmtId="14" fontId="9" fillId="4" borderId="0" xfId="1" applyNumberFormat="1" applyFont="1" applyFill="1" applyBorder="1" applyAlignment="1">
      <alignment horizontal="center"/>
    </xf>
    <xf numFmtId="14" fontId="20" fillId="8" borderId="11" xfId="1" applyNumberFormat="1" applyFont="1" applyFill="1" applyBorder="1" applyAlignment="1">
      <alignment horizontal="center"/>
    </xf>
    <xf numFmtId="14" fontId="9" fillId="5" borderId="11" xfId="1" applyNumberFormat="1" applyFont="1" applyFill="1" applyBorder="1" applyAlignment="1">
      <alignment horizontal="center"/>
    </xf>
    <xf numFmtId="14" fontId="20" fillId="6" borderId="11" xfId="1" applyNumberFormat="1" applyFont="1" applyFill="1" applyBorder="1" applyAlignment="1">
      <alignment horizontal="center"/>
    </xf>
    <xf numFmtId="0" fontId="23" fillId="0" borderId="1" xfId="0" applyFont="1" applyBorder="1" applyAlignment="1">
      <alignment horizontal="left" vertical="center" wrapText="1"/>
    </xf>
    <xf numFmtId="0" fontId="14" fillId="0" borderId="0" xfId="1" applyFont="1" applyBorder="1" applyAlignment="1">
      <alignment horizontal="center"/>
    </xf>
    <xf numFmtId="0" fontId="15" fillId="0" borderId="11" xfId="1" applyFont="1" applyBorder="1" applyAlignment="1">
      <alignment horizontal="center" vertical="center"/>
    </xf>
    <xf numFmtId="14" fontId="17" fillId="2" borderId="11" xfId="1" applyNumberFormat="1" applyFont="1" applyFill="1" applyBorder="1" applyAlignment="1">
      <alignment horizontal="center"/>
    </xf>
    <xf numFmtId="0" fontId="18" fillId="0" borderId="13" xfId="1" applyFont="1" applyBorder="1" applyAlignment="1">
      <alignment horizontal="center" vertical="center"/>
    </xf>
    <xf numFmtId="0" fontId="24" fillId="0" borderId="0" xfId="0" applyNumberFormat="1" applyFont="1" applyAlignment="1" applyProtection="1">
      <alignment horizontal="center"/>
      <protection locked="0"/>
    </xf>
    <xf numFmtId="49" fontId="25" fillId="0" borderId="0" xfId="0" applyNumberFormat="1" applyFont="1" applyProtection="1"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49" fontId="25" fillId="0" borderId="0" xfId="0" applyNumberFormat="1" applyFont="1" applyAlignment="1" applyProtection="1">
      <protection locked="0"/>
    </xf>
    <xf numFmtId="49" fontId="25" fillId="0" borderId="0" xfId="0" applyNumberFormat="1" applyFont="1" applyAlignment="1" applyProtection="1">
      <alignment wrapText="1"/>
      <protection locked="0"/>
    </xf>
    <xf numFmtId="0" fontId="27" fillId="0" borderId="0" xfId="1" applyFont="1" applyBorder="1" applyAlignment="1">
      <alignment horizontal="center"/>
    </xf>
    <xf numFmtId="0" fontId="28" fillId="0" borderId="0" xfId="1" applyFont="1" applyBorder="1" applyAlignment="1">
      <alignment horizontal="center"/>
    </xf>
    <xf numFmtId="14" fontId="20" fillId="8" borderId="51" xfId="1" applyNumberFormat="1" applyFont="1" applyFill="1" applyBorder="1" applyAlignment="1">
      <alignment horizontal="center"/>
    </xf>
    <xf numFmtId="14" fontId="20" fillId="8" borderId="0" xfId="1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51">
    <dxf>
      <fill>
        <patternFill>
          <bgColor theme="0" tint="-0.34998626667073579"/>
        </patternFill>
      </fill>
    </dxf>
    <dxf>
      <fill>
        <patternFill patternType="lightGray"/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 patternType="lightGray"/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 patternType="lightGray"/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 patternType="lightGray"/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 patternType="lightGray"/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 patternType="lightGray"/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 patternType="lightGray"/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 patternType="lightGray"/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  <color rgb="FFBFBFBF"/>
      <color rgb="FFD3DA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Renouvellements avec carte'!Zone_d_impressio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142875</xdr:colOff>
      <xdr:row>9</xdr:row>
      <xdr:rowOff>28575</xdr:rowOff>
    </xdr:from>
    <xdr:to>
      <xdr:col>24</xdr:col>
      <xdr:colOff>85725</xdr:colOff>
      <xdr:row>10</xdr:row>
      <xdr:rowOff>28575</xdr:rowOff>
    </xdr:to>
    <xdr:sp macro="" textlink="" fLocksText="0">
      <xdr:nvSpPr>
        <xdr:cNvPr id="5" name="ZoneText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1801475" y="1247775"/>
          <a:ext cx="7715250" cy="238125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fr-FR" sz="1100" b="0" i="0" strike="noStrike">
              <a:solidFill>
                <a:srgbClr val="000000"/>
              </a:solidFill>
              <a:latin typeface="Calibri"/>
              <a:cs typeface="Calibri"/>
            </a:rPr>
            <a:t>Tampon et signature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142875</xdr:colOff>
      <xdr:row>9</xdr:row>
      <xdr:rowOff>28575</xdr:rowOff>
    </xdr:from>
    <xdr:to>
      <xdr:col>24</xdr:col>
      <xdr:colOff>85725</xdr:colOff>
      <xdr:row>10</xdr:row>
      <xdr:rowOff>28575</xdr:rowOff>
    </xdr:to>
    <xdr:sp macro="" textlink="" fLocksText="0">
      <xdr:nvSpPr>
        <xdr:cNvPr id="2" name="ZoneTexte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0915650" y="2219325"/>
          <a:ext cx="2857500" cy="238125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fr-FR" sz="1100" b="0" i="0" strike="noStrike">
              <a:solidFill>
                <a:srgbClr val="000000"/>
              </a:solidFill>
              <a:latin typeface="Calibri"/>
              <a:cs typeface="Calibri"/>
            </a:rPr>
            <a:t>Tampon et signature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142875</xdr:colOff>
      <xdr:row>9</xdr:row>
      <xdr:rowOff>28575</xdr:rowOff>
    </xdr:from>
    <xdr:to>
      <xdr:col>24</xdr:col>
      <xdr:colOff>85725</xdr:colOff>
      <xdr:row>10</xdr:row>
      <xdr:rowOff>28575</xdr:rowOff>
    </xdr:to>
    <xdr:sp macro="" textlink="" fLocksText="0">
      <xdr:nvSpPr>
        <xdr:cNvPr id="2" name="ZoneTexte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0915650" y="2219325"/>
          <a:ext cx="2857500" cy="238125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fr-FR" sz="1100" b="0" i="0" strike="noStrike">
              <a:solidFill>
                <a:srgbClr val="000000"/>
              </a:solidFill>
              <a:latin typeface="Calibri"/>
              <a:cs typeface="Calibri"/>
            </a:rPr>
            <a:t>Tampon et signature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142875</xdr:colOff>
      <xdr:row>9</xdr:row>
      <xdr:rowOff>28575</xdr:rowOff>
    </xdr:from>
    <xdr:to>
      <xdr:col>24</xdr:col>
      <xdr:colOff>85725</xdr:colOff>
      <xdr:row>10</xdr:row>
      <xdr:rowOff>28575</xdr:rowOff>
    </xdr:to>
    <xdr:sp macro="" textlink="" fLocksText="0">
      <xdr:nvSpPr>
        <xdr:cNvPr id="2" name="ZoneTexte 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10915650" y="2057400"/>
          <a:ext cx="2857500" cy="304800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fr-FR" sz="1100" b="0" i="0" strike="noStrike">
              <a:solidFill>
                <a:srgbClr val="000000"/>
              </a:solidFill>
              <a:latin typeface="Calibri"/>
              <a:cs typeface="Calibri"/>
            </a:rPr>
            <a:t>Tampon et signature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142875</xdr:colOff>
      <xdr:row>9</xdr:row>
      <xdr:rowOff>28575</xdr:rowOff>
    </xdr:from>
    <xdr:to>
      <xdr:col>24</xdr:col>
      <xdr:colOff>85725</xdr:colOff>
      <xdr:row>10</xdr:row>
      <xdr:rowOff>28575</xdr:rowOff>
    </xdr:to>
    <xdr:sp macro="" textlink="" fLocksText="0">
      <xdr:nvSpPr>
        <xdr:cNvPr id="2" name="ZoneTexte 1">
          <a:extLst>
            <a:ext uri="{FF2B5EF4-FFF2-40B4-BE49-F238E27FC236}">
              <a16:creationId xmlns:a16="http://schemas.microsoft.com/office/drawing/2014/main" xmlns="" id="{05D6E79E-F38D-4775-9ED2-A8C4E31ABD16}"/>
            </a:ext>
          </a:extLst>
        </xdr:cNvPr>
        <xdr:cNvSpPr txBox="1">
          <a:spLocks noChangeArrowheads="1"/>
        </xdr:cNvSpPr>
      </xdr:nvSpPr>
      <xdr:spPr bwMode="auto">
        <a:xfrm>
          <a:off x="11214735" y="1979295"/>
          <a:ext cx="2929890" cy="304800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fr-FR" sz="1100" b="0" i="0" strike="noStrike">
              <a:solidFill>
                <a:srgbClr val="000000"/>
              </a:solidFill>
              <a:latin typeface="Calibri"/>
              <a:cs typeface="Calibri"/>
            </a:rPr>
            <a:t>Tampon et signature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142875</xdr:colOff>
      <xdr:row>9</xdr:row>
      <xdr:rowOff>28575</xdr:rowOff>
    </xdr:from>
    <xdr:to>
      <xdr:col>24</xdr:col>
      <xdr:colOff>85725</xdr:colOff>
      <xdr:row>10</xdr:row>
      <xdr:rowOff>28575</xdr:rowOff>
    </xdr:to>
    <xdr:sp macro="" textlink="" fLocksText="0">
      <xdr:nvSpPr>
        <xdr:cNvPr id="2" name="ZoneTexte 1">
          <a:extLst>
            <a:ext uri="{FF2B5EF4-FFF2-40B4-BE49-F238E27FC236}">
              <a16:creationId xmlns:a16="http://schemas.microsoft.com/office/drawing/2014/main" xmlns="" id="{05D6E79E-F38D-4775-9ED2-A8C4E31ABD16}"/>
            </a:ext>
          </a:extLst>
        </xdr:cNvPr>
        <xdr:cNvSpPr txBox="1">
          <a:spLocks noChangeArrowheads="1"/>
        </xdr:cNvSpPr>
      </xdr:nvSpPr>
      <xdr:spPr bwMode="auto">
        <a:xfrm>
          <a:off x="10915650" y="2219325"/>
          <a:ext cx="2857500" cy="266700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fr-FR" sz="1100" b="0" i="0" strike="noStrike">
              <a:solidFill>
                <a:srgbClr val="000000"/>
              </a:solidFill>
              <a:latin typeface="Calibri"/>
              <a:cs typeface="Calibri"/>
            </a:rPr>
            <a:t>Tampon et signature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142875</xdr:colOff>
      <xdr:row>8</xdr:row>
      <xdr:rowOff>179294</xdr:rowOff>
    </xdr:from>
    <xdr:to>
      <xdr:col>16</xdr:col>
      <xdr:colOff>1721224</xdr:colOff>
      <xdr:row>10</xdr:row>
      <xdr:rowOff>28575</xdr:rowOff>
    </xdr:to>
    <xdr:sp macro="" textlink="" fLocksText="0">
      <xdr:nvSpPr>
        <xdr:cNvPr id="2" name="ZoneText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0102663" y="1882588"/>
          <a:ext cx="1578349" cy="387163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fr-FR" sz="1100" b="0" i="0" strike="noStrike">
              <a:solidFill>
                <a:srgbClr val="000000"/>
              </a:solidFill>
              <a:latin typeface="Calibri"/>
              <a:cs typeface="Calibri"/>
            </a:rPr>
            <a:t>Tampon et signature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142875</xdr:colOff>
      <xdr:row>8</xdr:row>
      <xdr:rowOff>28575</xdr:rowOff>
    </xdr:from>
    <xdr:to>
      <xdr:col>24</xdr:col>
      <xdr:colOff>85725</xdr:colOff>
      <xdr:row>11</xdr:row>
      <xdr:rowOff>89647</xdr:rowOff>
    </xdr:to>
    <xdr:sp macro="" textlink="" fLocksText="0">
      <xdr:nvSpPr>
        <xdr:cNvPr id="2" name="ZoneTexte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6312963" y="1283634"/>
          <a:ext cx="4055409" cy="834278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fr-FR" sz="1100" b="0" i="0" strike="noStrike">
              <a:solidFill>
                <a:srgbClr val="000000"/>
              </a:solidFill>
              <a:latin typeface="Calibri"/>
              <a:cs typeface="Calibri"/>
            </a:rPr>
            <a:t>Tampon et signature</a:t>
          </a:r>
        </a:p>
      </xdr:txBody>
    </xdr:sp>
    <xdr:clientData/>
  </xdr:twoCellAnchor>
  <xdr:twoCellAnchor>
    <xdr:from>
      <xdr:col>6</xdr:col>
      <xdr:colOff>332014</xdr:colOff>
      <xdr:row>2</xdr:row>
      <xdr:rowOff>0</xdr:rowOff>
    </xdr:from>
    <xdr:to>
      <xdr:col>8</xdr:col>
      <xdr:colOff>332014</xdr:colOff>
      <xdr:row>2</xdr:row>
      <xdr:rowOff>1</xdr:rowOff>
    </xdr:to>
    <xdr:sp macro="" textlink="">
      <xdr:nvSpPr>
        <xdr:cNvPr id="11" name="Rectangle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777B0CF6-38CB-40CC-B7A0-20B6995C3FA8}"/>
            </a:ext>
          </a:extLst>
        </xdr:cNvPr>
        <xdr:cNvSpPr/>
      </xdr:nvSpPr>
      <xdr:spPr>
        <a:xfrm>
          <a:off x="3692978" y="187780"/>
          <a:ext cx="1605643" cy="342900"/>
        </a:xfrm>
        <a:prstGeom prst="rect">
          <a:avLst/>
        </a:prstGeom>
        <a:solidFill>
          <a:srgbClr val="FF000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fr-FR" sz="1100" b="1">
              <a:solidFill>
                <a:schemeClr val="bg1"/>
              </a:solidFill>
            </a:rPr>
            <a:t>RENOUVELLEMENTS AVEC CARTE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142875</xdr:colOff>
      <xdr:row>8</xdr:row>
      <xdr:rowOff>28575</xdr:rowOff>
    </xdr:from>
    <xdr:to>
      <xdr:col>24</xdr:col>
      <xdr:colOff>85725</xdr:colOff>
      <xdr:row>9</xdr:row>
      <xdr:rowOff>28575</xdr:rowOff>
    </xdr:to>
    <xdr:sp macro="" textlink="" fLocksText="0">
      <xdr:nvSpPr>
        <xdr:cNvPr id="2" name="ZoneText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6725900" y="1285875"/>
          <a:ext cx="4048125" cy="304800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endParaRPr lang="fr-FR" sz="1100" b="0" i="0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O67"/>
  <sheetViews>
    <sheetView topLeftCell="C1" workbookViewId="0">
      <selection activeCell="L11" sqref="L11"/>
    </sheetView>
  </sheetViews>
  <sheetFormatPr baseColWidth="10" defaultRowHeight="15"/>
  <cols>
    <col min="2" max="2" width="34.5703125" bestFit="1" customWidth="1"/>
    <col min="3" max="3" width="30" bestFit="1" customWidth="1"/>
    <col min="4" max="4" width="47" bestFit="1" customWidth="1"/>
    <col min="5" max="5" width="6" bestFit="1" customWidth="1"/>
    <col min="6" max="6" width="23" bestFit="1" customWidth="1"/>
    <col min="12" max="12" width="19.85546875" customWidth="1"/>
  </cols>
  <sheetData>
    <row r="1" spans="1:15">
      <c r="A1" t="s">
        <v>0</v>
      </c>
      <c r="B1" t="s">
        <v>70</v>
      </c>
      <c r="C1" t="s">
        <v>71</v>
      </c>
      <c r="D1" t="s">
        <v>72</v>
      </c>
      <c r="E1" t="s">
        <v>73</v>
      </c>
      <c r="F1" t="s">
        <v>74</v>
      </c>
      <c r="G1" t="s">
        <v>171</v>
      </c>
      <c r="L1" t="s">
        <v>216</v>
      </c>
    </row>
    <row r="2" spans="1:15">
      <c r="A2" t="s">
        <v>197</v>
      </c>
      <c r="B2" t="s">
        <v>198</v>
      </c>
      <c r="C2" t="s">
        <v>198</v>
      </c>
      <c r="D2" t="s">
        <v>198</v>
      </c>
      <c r="E2" t="s">
        <v>198</v>
      </c>
      <c r="F2" t="s">
        <v>198</v>
      </c>
      <c r="G2" t="s">
        <v>198</v>
      </c>
    </row>
    <row r="3" spans="1:15" ht="15.75" thickBot="1">
      <c r="A3" t="s">
        <v>191</v>
      </c>
      <c r="B3" t="s">
        <v>59</v>
      </c>
      <c r="C3" t="s">
        <v>336</v>
      </c>
      <c r="D3" t="s">
        <v>155</v>
      </c>
      <c r="E3">
        <v>29770</v>
      </c>
      <c r="F3" t="s">
        <v>156</v>
      </c>
      <c r="G3">
        <v>202</v>
      </c>
      <c r="L3" s="47" t="s">
        <v>217</v>
      </c>
      <c r="M3" s="47"/>
      <c r="N3" s="47"/>
      <c r="O3" s="47"/>
    </row>
    <row r="4" spans="1:15">
      <c r="A4" t="s">
        <v>193</v>
      </c>
      <c r="B4" t="s">
        <v>63</v>
      </c>
      <c r="C4" t="s">
        <v>159</v>
      </c>
      <c r="D4" s="142" t="s">
        <v>238</v>
      </c>
      <c r="E4">
        <v>29430</v>
      </c>
      <c r="F4" t="s">
        <v>160</v>
      </c>
      <c r="G4">
        <v>211</v>
      </c>
      <c r="L4" s="48" t="s">
        <v>208</v>
      </c>
      <c r="M4" s="49" t="e">
        <f>#REF!-18</f>
        <v>#REF!</v>
      </c>
      <c r="N4" s="172" t="s">
        <v>209</v>
      </c>
      <c r="O4" s="173"/>
    </row>
    <row r="5" spans="1:15">
      <c r="A5" t="s">
        <v>126</v>
      </c>
      <c r="B5" t="s">
        <v>40</v>
      </c>
      <c r="C5" t="s">
        <v>239</v>
      </c>
      <c r="D5" s="142" t="s">
        <v>240</v>
      </c>
      <c r="E5">
        <v>29380</v>
      </c>
      <c r="F5" t="s">
        <v>126</v>
      </c>
      <c r="G5">
        <v>139</v>
      </c>
      <c r="L5" s="50" t="s">
        <v>210</v>
      </c>
      <c r="M5" s="51" t="e">
        <f>#REF!-60</f>
        <v>#REF!</v>
      </c>
      <c r="N5" s="174" t="s">
        <v>209</v>
      </c>
      <c r="O5" s="175"/>
    </row>
    <row r="6" spans="1:15">
      <c r="A6" t="s">
        <v>91</v>
      </c>
      <c r="B6" t="s">
        <v>18</v>
      </c>
      <c r="C6" s="142" t="s">
        <v>241</v>
      </c>
      <c r="D6" s="142" t="s">
        <v>242</v>
      </c>
      <c r="E6">
        <v>29950</v>
      </c>
      <c r="F6" t="s">
        <v>243</v>
      </c>
      <c r="G6">
        <v>45</v>
      </c>
      <c r="L6" s="50" t="s">
        <v>211</v>
      </c>
      <c r="M6" s="51" t="e">
        <f>#REF!-17</f>
        <v>#REF!</v>
      </c>
      <c r="N6" s="52" t="e">
        <f>#REF!-16</f>
        <v>#REF!</v>
      </c>
      <c r="O6" s="53"/>
    </row>
    <row r="7" spans="1:15">
      <c r="A7" t="s">
        <v>170</v>
      </c>
      <c r="B7" t="s">
        <v>169</v>
      </c>
      <c r="C7" t="s">
        <v>266</v>
      </c>
      <c r="D7" s="142" t="s">
        <v>267</v>
      </c>
      <c r="E7">
        <v>29810</v>
      </c>
      <c r="F7" t="s">
        <v>268</v>
      </c>
      <c r="G7">
        <v>224</v>
      </c>
      <c r="L7" s="50" t="s">
        <v>212</v>
      </c>
      <c r="M7" s="51" t="e">
        <f>+N6+1</f>
        <v>#REF!</v>
      </c>
      <c r="N7" s="52" t="e">
        <f>+M7+1</f>
        <v>#REF!</v>
      </c>
      <c r="O7" s="54" t="e">
        <f>+N7+1</f>
        <v>#REF!</v>
      </c>
    </row>
    <row r="8" spans="1:15">
      <c r="A8" t="s">
        <v>340</v>
      </c>
      <c r="B8" t="s">
        <v>55</v>
      </c>
      <c r="C8" t="s">
        <v>335</v>
      </c>
      <c r="D8" s="142" t="s">
        <v>151</v>
      </c>
      <c r="E8">
        <v>29270</v>
      </c>
      <c r="F8" t="s">
        <v>152</v>
      </c>
      <c r="G8">
        <v>196</v>
      </c>
      <c r="L8" s="50" t="s">
        <v>213</v>
      </c>
      <c r="M8" s="51" t="e">
        <f>+O7+1</f>
        <v>#REF!</v>
      </c>
      <c r="N8" s="52" t="e">
        <f>+M8+1</f>
        <v>#REF!</v>
      </c>
      <c r="O8" s="54" t="e">
        <f>+N8+1</f>
        <v>#REF!</v>
      </c>
    </row>
    <row r="9" spans="1:15" ht="15.75" thickBot="1">
      <c r="A9" t="s">
        <v>111</v>
      </c>
      <c r="B9" t="s">
        <v>29</v>
      </c>
      <c r="C9" t="s">
        <v>311</v>
      </c>
      <c r="D9" s="142" t="s">
        <v>312</v>
      </c>
      <c r="E9">
        <v>29150</v>
      </c>
      <c r="F9" t="s">
        <v>111</v>
      </c>
      <c r="G9">
        <v>87</v>
      </c>
      <c r="L9" s="55" t="s">
        <v>214</v>
      </c>
      <c r="M9" s="56" t="e">
        <f>+O8+1</f>
        <v>#REF!</v>
      </c>
      <c r="N9" s="176" t="s">
        <v>215</v>
      </c>
      <c r="O9" s="177"/>
    </row>
    <row r="10" spans="1:15">
      <c r="A10" t="s">
        <v>331</v>
      </c>
      <c r="B10" t="s">
        <v>42</v>
      </c>
      <c r="C10" t="s">
        <v>337</v>
      </c>
      <c r="D10" s="142" t="s">
        <v>129</v>
      </c>
      <c r="E10">
        <v>29520</v>
      </c>
      <c r="F10" t="s">
        <v>130</v>
      </c>
      <c r="G10">
        <v>148</v>
      </c>
      <c r="L10" s="143" t="s">
        <v>219</v>
      </c>
    </row>
    <row r="11" spans="1:15">
      <c r="A11" t="s">
        <v>174</v>
      </c>
      <c r="B11" t="s">
        <v>15</v>
      </c>
      <c r="C11" t="s">
        <v>86</v>
      </c>
      <c r="D11" s="142" t="s">
        <v>291</v>
      </c>
      <c r="E11">
        <v>29890</v>
      </c>
      <c r="F11" t="s">
        <v>87</v>
      </c>
      <c r="G11">
        <v>20</v>
      </c>
      <c r="L11" s="57" t="s">
        <v>341</v>
      </c>
      <c r="M11">
        <v>28</v>
      </c>
    </row>
    <row r="12" spans="1:15">
      <c r="A12" t="s">
        <v>190</v>
      </c>
      <c r="B12" t="s">
        <v>58</v>
      </c>
      <c r="C12" t="s">
        <v>154</v>
      </c>
      <c r="D12" s="142" t="s">
        <v>260</v>
      </c>
      <c r="E12">
        <v>29200</v>
      </c>
      <c r="F12" t="s">
        <v>76</v>
      </c>
      <c r="G12">
        <v>201</v>
      </c>
      <c r="L12" s="57" t="s">
        <v>222</v>
      </c>
      <c r="M12">
        <v>12</v>
      </c>
    </row>
    <row r="13" spans="1:15">
      <c r="A13" t="s">
        <v>281</v>
      </c>
      <c r="B13" t="s">
        <v>51</v>
      </c>
      <c r="C13" t="s">
        <v>279</v>
      </c>
      <c r="D13" s="142" t="s">
        <v>280</v>
      </c>
      <c r="E13">
        <v>29600</v>
      </c>
      <c r="F13" t="s">
        <v>147</v>
      </c>
      <c r="G13">
        <v>177</v>
      </c>
      <c r="L13" s="57" t="s">
        <v>223</v>
      </c>
      <c r="M13">
        <v>26</v>
      </c>
    </row>
    <row r="14" spans="1:15">
      <c r="A14" t="s">
        <v>124</v>
      </c>
      <c r="B14" t="s">
        <v>45</v>
      </c>
      <c r="C14" t="s">
        <v>135</v>
      </c>
      <c r="D14" s="142" t="s">
        <v>315</v>
      </c>
      <c r="E14">
        <v>29170</v>
      </c>
      <c r="F14" t="s">
        <v>136</v>
      </c>
      <c r="G14">
        <v>153</v>
      </c>
      <c r="L14" s="57" t="s">
        <v>221</v>
      </c>
      <c r="M14">
        <v>10</v>
      </c>
    </row>
    <row r="15" spans="1:15">
      <c r="A15" t="s">
        <v>173</v>
      </c>
      <c r="B15" t="s">
        <v>14</v>
      </c>
      <c r="C15" t="s">
        <v>306</v>
      </c>
      <c r="D15" s="142" t="s">
        <v>307</v>
      </c>
      <c r="E15">
        <v>29100</v>
      </c>
      <c r="F15" t="s">
        <v>173</v>
      </c>
      <c r="G15">
        <v>17</v>
      </c>
    </row>
    <row r="16" spans="1:15">
      <c r="A16" t="s">
        <v>327</v>
      </c>
      <c r="B16" t="s">
        <v>30</v>
      </c>
      <c r="C16" t="s">
        <v>112</v>
      </c>
      <c r="D16" s="142" t="s">
        <v>328</v>
      </c>
      <c r="E16">
        <v>29900</v>
      </c>
      <c r="F16" t="s">
        <v>92</v>
      </c>
      <c r="G16">
        <v>89</v>
      </c>
    </row>
    <row r="17" spans="1:7">
      <c r="A17" t="s">
        <v>252</v>
      </c>
      <c r="B17" t="s">
        <v>253</v>
      </c>
      <c r="C17" t="s">
        <v>254</v>
      </c>
      <c r="D17" s="142" t="s">
        <v>255</v>
      </c>
      <c r="E17">
        <v>29370</v>
      </c>
      <c r="F17" t="s">
        <v>252</v>
      </c>
      <c r="G17">
        <v>225</v>
      </c>
    </row>
    <row r="18" spans="1:7">
      <c r="A18" t="s">
        <v>157</v>
      </c>
      <c r="B18" t="s">
        <v>60</v>
      </c>
      <c r="C18" t="s">
        <v>333</v>
      </c>
      <c r="D18" s="142" t="s">
        <v>334</v>
      </c>
      <c r="E18">
        <v>29500</v>
      </c>
      <c r="F18" t="s">
        <v>157</v>
      </c>
      <c r="G18">
        <v>206</v>
      </c>
    </row>
    <row r="19" spans="1:7">
      <c r="A19" t="s">
        <v>183</v>
      </c>
      <c r="B19" t="s">
        <v>43</v>
      </c>
      <c r="C19" t="s">
        <v>131</v>
      </c>
      <c r="D19" s="142" t="s">
        <v>314</v>
      </c>
      <c r="E19">
        <v>29940</v>
      </c>
      <c r="F19" t="s">
        <v>132</v>
      </c>
      <c r="G19">
        <v>149</v>
      </c>
    </row>
    <row r="20" spans="1:7">
      <c r="A20" t="s">
        <v>186</v>
      </c>
      <c r="B20" t="s">
        <v>48</v>
      </c>
      <c r="C20" t="s">
        <v>141</v>
      </c>
      <c r="D20" s="142" t="s">
        <v>259</v>
      </c>
      <c r="E20">
        <v>29800</v>
      </c>
      <c r="F20" t="s">
        <v>142</v>
      </c>
      <c r="G20">
        <v>157</v>
      </c>
    </row>
    <row r="21" spans="1:7">
      <c r="A21" t="s">
        <v>122</v>
      </c>
      <c r="B21" t="s">
        <v>37</v>
      </c>
      <c r="C21" t="s">
        <v>256</v>
      </c>
      <c r="D21" s="142" t="s">
        <v>257</v>
      </c>
      <c r="E21">
        <v>29820</v>
      </c>
      <c r="F21" t="s">
        <v>122</v>
      </c>
      <c r="G21">
        <v>121</v>
      </c>
    </row>
    <row r="22" spans="1:7">
      <c r="A22" t="s">
        <v>165</v>
      </c>
      <c r="B22" t="s">
        <v>69</v>
      </c>
      <c r="C22" t="s">
        <v>265</v>
      </c>
      <c r="D22" s="142" t="s">
        <v>264</v>
      </c>
      <c r="E22">
        <v>29490</v>
      </c>
      <c r="F22" t="s">
        <v>165</v>
      </c>
      <c r="G22">
        <v>222</v>
      </c>
    </row>
    <row r="23" spans="1:7">
      <c r="A23" t="s">
        <v>177</v>
      </c>
      <c r="B23" t="s">
        <v>23</v>
      </c>
      <c r="C23" t="s">
        <v>273</v>
      </c>
      <c r="D23" s="142" t="s">
        <v>274</v>
      </c>
      <c r="E23">
        <v>29690</v>
      </c>
      <c r="F23" t="s">
        <v>177</v>
      </c>
      <c r="G23">
        <v>64</v>
      </c>
    </row>
    <row r="24" spans="1:7">
      <c r="A24" t="s">
        <v>250</v>
      </c>
      <c r="B24" t="s">
        <v>35</v>
      </c>
      <c r="C24" t="s">
        <v>119</v>
      </c>
      <c r="D24" s="142" t="s">
        <v>251</v>
      </c>
      <c r="E24">
        <v>29480</v>
      </c>
      <c r="F24" t="s">
        <v>80</v>
      </c>
      <c r="G24">
        <v>107</v>
      </c>
    </row>
    <row r="25" spans="1:7">
      <c r="A25" t="s">
        <v>128</v>
      </c>
      <c r="B25" t="s">
        <v>41</v>
      </c>
      <c r="C25" t="s">
        <v>127</v>
      </c>
      <c r="D25" s="142" t="s">
        <v>297</v>
      </c>
      <c r="E25">
        <v>29890</v>
      </c>
      <c r="F25" t="s">
        <v>128</v>
      </c>
      <c r="G25">
        <v>145</v>
      </c>
    </row>
    <row r="26" spans="1:7">
      <c r="A26" t="s">
        <v>180</v>
      </c>
      <c r="B26" t="s">
        <v>34</v>
      </c>
      <c r="C26" t="s">
        <v>117</v>
      </c>
      <c r="D26" s="142" t="s">
        <v>296</v>
      </c>
      <c r="E26">
        <v>29800</v>
      </c>
      <c r="F26" t="s">
        <v>118</v>
      </c>
      <c r="G26">
        <v>101</v>
      </c>
    </row>
    <row r="27" spans="1:7">
      <c r="A27" t="s">
        <v>84</v>
      </c>
      <c r="B27" t="s">
        <v>13</v>
      </c>
      <c r="C27" t="s">
        <v>288</v>
      </c>
      <c r="D27" s="142" t="s">
        <v>289</v>
      </c>
      <c r="E27">
        <v>29800</v>
      </c>
      <c r="F27" t="s">
        <v>290</v>
      </c>
      <c r="G27">
        <v>16</v>
      </c>
    </row>
    <row r="28" spans="1:7">
      <c r="A28" t="s">
        <v>82</v>
      </c>
      <c r="B28" t="s">
        <v>11</v>
      </c>
      <c r="C28" t="s">
        <v>81</v>
      </c>
      <c r="D28" s="142" t="s">
        <v>269</v>
      </c>
      <c r="E28">
        <v>29400</v>
      </c>
      <c r="F28" t="s">
        <v>82</v>
      </c>
      <c r="G28">
        <v>13</v>
      </c>
    </row>
    <row r="29" spans="1:7">
      <c r="A29" t="s">
        <v>178</v>
      </c>
      <c r="B29" t="s">
        <v>27</v>
      </c>
      <c r="C29" t="s">
        <v>107</v>
      </c>
      <c r="D29" s="142" t="s">
        <v>276</v>
      </c>
      <c r="E29">
        <v>29620</v>
      </c>
      <c r="F29" t="s">
        <v>108</v>
      </c>
      <c r="G29">
        <v>83</v>
      </c>
    </row>
    <row r="30" spans="1:7">
      <c r="A30" t="s">
        <v>184</v>
      </c>
      <c r="B30" t="s">
        <v>44</v>
      </c>
      <c r="C30" t="s">
        <v>133</v>
      </c>
      <c r="D30" s="142" t="s">
        <v>237</v>
      </c>
      <c r="E30">
        <v>29870</v>
      </c>
      <c r="F30" t="s">
        <v>134</v>
      </c>
      <c r="G30">
        <v>152</v>
      </c>
    </row>
    <row r="31" spans="1:7">
      <c r="A31" t="s">
        <v>100</v>
      </c>
      <c r="B31" t="s">
        <v>22</v>
      </c>
      <c r="C31" t="s">
        <v>99</v>
      </c>
      <c r="D31" s="142" t="s">
        <v>292</v>
      </c>
      <c r="E31">
        <v>29860</v>
      </c>
      <c r="F31" t="s">
        <v>100</v>
      </c>
      <c r="G31">
        <v>63</v>
      </c>
    </row>
    <row r="32" spans="1:7">
      <c r="A32" t="s">
        <v>299</v>
      </c>
      <c r="B32" t="s">
        <v>56</v>
      </c>
      <c r="C32" t="s">
        <v>300</v>
      </c>
      <c r="D32" s="142" t="s">
        <v>301</v>
      </c>
      <c r="E32">
        <v>29460</v>
      </c>
      <c r="F32" t="s">
        <v>302</v>
      </c>
    </row>
    <row r="33" spans="1:7">
      <c r="A33" t="s">
        <v>179</v>
      </c>
      <c r="B33" t="s">
        <v>31</v>
      </c>
      <c r="C33" t="s">
        <v>113</v>
      </c>
      <c r="D33" s="142" t="s">
        <v>294</v>
      </c>
      <c r="E33">
        <v>29890</v>
      </c>
      <c r="F33" t="s">
        <v>295</v>
      </c>
      <c r="G33">
        <v>92</v>
      </c>
    </row>
    <row r="34" spans="1:7">
      <c r="A34" t="s">
        <v>83</v>
      </c>
      <c r="B34" t="s">
        <v>12</v>
      </c>
      <c r="C34" t="s">
        <v>286</v>
      </c>
      <c r="D34" s="142" t="s">
        <v>287</v>
      </c>
      <c r="E34">
        <v>29260</v>
      </c>
      <c r="F34" t="s">
        <v>83</v>
      </c>
      <c r="G34">
        <v>14</v>
      </c>
    </row>
    <row r="35" spans="1:7">
      <c r="A35" t="s">
        <v>188</v>
      </c>
      <c r="B35" t="s">
        <v>50</v>
      </c>
      <c r="C35" t="s">
        <v>144</v>
      </c>
      <c r="D35" s="142" t="s">
        <v>145</v>
      </c>
      <c r="E35">
        <v>29280</v>
      </c>
      <c r="F35" t="s">
        <v>146</v>
      </c>
      <c r="G35">
        <v>172</v>
      </c>
    </row>
    <row r="36" spans="1:7">
      <c r="A36" t="s">
        <v>150</v>
      </c>
      <c r="B36" t="s">
        <v>54</v>
      </c>
      <c r="C36" t="s">
        <v>319</v>
      </c>
      <c r="D36" s="142" t="s">
        <v>320</v>
      </c>
      <c r="E36">
        <v>29750</v>
      </c>
      <c r="F36" t="s">
        <v>150</v>
      </c>
      <c r="G36">
        <v>190</v>
      </c>
    </row>
    <row r="37" spans="1:7">
      <c r="A37" t="s">
        <v>103</v>
      </c>
      <c r="B37" t="s">
        <v>25</v>
      </c>
      <c r="C37" t="s">
        <v>325</v>
      </c>
      <c r="D37" s="142" t="s">
        <v>326</v>
      </c>
      <c r="E37">
        <v>29360</v>
      </c>
      <c r="F37" t="s">
        <v>104</v>
      </c>
      <c r="G37">
        <v>74</v>
      </c>
    </row>
    <row r="38" spans="1:7">
      <c r="A38" t="s">
        <v>196</v>
      </c>
      <c r="B38" t="s">
        <v>68</v>
      </c>
      <c r="C38" t="s">
        <v>262</v>
      </c>
      <c r="D38" s="142" t="s">
        <v>263</v>
      </c>
      <c r="E38">
        <v>29200</v>
      </c>
      <c r="F38" t="s">
        <v>76</v>
      </c>
      <c r="G38">
        <v>219</v>
      </c>
    </row>
    <row r="39" spans="1:7">
      <c r="A39" t="s">
        <v>182</v>
      </c>
      <c r="B39" t="s">
        <v>39</v>
      </c>
      <c r="C39" t="s">
        <v>125</v>
      </c>
      <c r="D39" s="142" t="s">
        <v>258</v>
      </c>
      <c r="E39">
        <v>29200</v>
      </c>
      <c r="F39" t="s">
        <v>76</v>
      </c>
      <c r="G39">
        <v>127</v>
      </c>
    </row>
    <row r="40" spans="1:7">
      <c r="A40" t="s">
        <v>192</v>
      </c>
      <c r="B40" t="s">
        <v>61</v>
      </c>
      <c r="C40" t="s">
        <v>235</v>
      </c>
      <c r="D40" s="142" t="s">
        <v>236</v>
      </c>
      <c r="E40">
        <v>29890</v>
      </c>
      <c r="F40" t="s">
        <v>128</v>
      </c>
      <c r="G40">
        <v>207</v>
      </c>
    </row>
    <row r="41" spans="1:7">
      <c r="A41" t="s">
        <v>181</v>
      </c>
      <c r="B41" t="s">
        <v>38</v>
      </c>
      <c r="C41" t="s">
        <v>338</v>
      </c>
      <c r="D41" s="142" t="s">
        <v>123</v>
      </c>
      <c r="E41">
        <v>29120</v>
      </c>
      <c r="F41" t="s">
        <v>124</v>
      </c>
      <c r="G41">
        <v>126</v>
      </c>
    </row>
    <row r="42" spans="1:7">
      <c r="A42" t="s">
        <v>247</v>
      </c>
      <c r="B42" t="s">
        <v>26</v>
      </c>
      <c r="C42" t="s">
        <v>105</v>
      </c>
      <c r="D42" s="142" t="s">
        <v>310</v>
      </c>
      <c r="E42">
        <v>29180</v>
      </c>
      <c r="F42" t="s">
        <v>106</v>
      </c>
      <c r="G42">
        <v>82</v>
      </c>
    </row>
    <row r="43" spans="1:7">
      <c r="A43" t="s">
        <v>172</v>
      </c>
      <c r="B43" t="s">
        <v>10</v>
      </c>
      <c r="C43" t="s">
        <v>79</v>
      </c>
      <c r="D43" s="142" t="s">
        <v>249</v>
      </c>
      <c r="E43">
        <v>29480</v>
      </c>
      <c r="F43" t="s">
        <v>80</v>
      </c>
      <c r="G43">
        <v>12</v>
      </c>
    </row>
    <row r="44" spans="1:7">
      <c r="A44" t="s">
        <v>187</v>
      </c>
      <c r="B44" t="s">
        <v>49</v>
      </c>
      <c r="C44" t="s">
        <v>298</v>
      </c>
      <c r="D44" s="142" t="s">
        <v>271</v>
      </c>
      <c r="E44">
        <v>29430</v>
      </c>
      <c r="F44" t="s">
        <v>143</v>
      </c>
      <c r="G44">
        <v>171</v>
      </c>
    </row>
    <row r="45" spans="1:7">
      <c r="A45" t="s">
        <v>90</v>
      </c>
      <c r="B45" t="s">
        <v>17</v>
      </c>
      <c r="C45" t="s">
        <v>89</v>
      </c>
      <c r="D45" s="142" t="s">
        <v>270</v>
      </c>
      <c r="E45">
        <v>29630</v>
      </c>
      <c r="F45" t="s">
        <v>90</v>
      </c>
      <c r="G45">
        <v>41</v>
      </c>
    </row>
    <row r="46" spans="1:7">
      <c r="A46" t="s">
        <v>175</v>
      </c>
      <c r="B46" t="s">
        <v>16</v>
      </c>
      <c r="C46" t="s">
        <v>88</v>
      </c>
      <c r="D46" s="142" t="s">
        <v>248</v>
      </c>
      <c r="E46">
        <v>29200</v>
      </c>
      <c r="F46" t="s">
        <v>76</v>
      </c>
      <c r="G46">
        <v>25</v>
      </c>
    </row>
    <row r="47" spans="1:7">
      <c r="A47" t="s">
        <v>176</v>
      </c>
      <c r="B47" t="s">
        <v>19</v>
      </c>
      <c r="C47" t="s">
        <v>339</v>
      </c>
      <c r="D47" s="142" t="s">
        <v>93</v>
      </c>
      <c r="E47">
        <v>29600</v>
      </c>
      <c r="F47" t="s">
        <v>94</v>
      </c>
      <c r="G47">
        <v>54</v>
      </c>
    </row>
    <row r="48" spans="1:7">
      <c r="A48" t="s">
        <v>149</v>
      </c>
      <c r="B48" t="s">
        <v>53</v>
      </c>
      <c r="C48" t="s">
        <v>148</v>
      </c>
      <c r="D48" s="142" t="s">
        <v>282</v>
      </c>
      <c r="E48">
        <v>29410</v>
      </c>
      <c r="F48" t="s">
        <v>149</v>
      </c>
      <c r="G48">
        <v>188</v>
      </c>
    </row>
    <row r="49" spans="1:7">
      <c r="A49" t="s">
        <v>194</v>
      </c>
      <c r="B49" t="s">
        <v>65</v>
      </c>
      <c r="C49" t="s">
        <v>303</v>
      </c>
      <c r="D49" s="142" t="s">
        <v>304</v>
      </c>
      <c r="E49">
        <v>29400</v>
      </c>
      <c r="F49" t="s">
        <v>194</v>
      </c>
      <c r="G49">
        <v>216</v>
      </c>
    </row>
    <row r="50" spans="1:7">
      <c r="A50" t="s">
        <v>147</v>
      </c>
      <c r="B50" t="s">
        <v>62</v>
      </c>
      <c r="C50" t="s">
        <v>158</v>
      </c>
      <c r="D50" s="142" t="s">
        <v>283</v>
      </c>
      <c r="E50">
        <v>29600</v>
      </c>
      <c r="F50" t="s">
        <v>147</v>
      </c>
      <c r="G50">
        <v>210</v>
      </c>
    </row>
    <row r="51" spans="1:7">
      <c r="A51" t="s">
        <v>96</v>
      </c>
      <c r="B51" t="s">
        <v>20</v>
      </c>
      <c r="C51" t="s">
        <v>95</v>
      </c>
      <c r="D51" s="142" t="s">
        <v>272</v>
      </c>
      <c r="E51">
        <v>29420</v>
      </c>
      <c r="F51" t="s">
        <v>96</v>
      </c>
      <c r="G51">
        <v>61</v>
      </c>
    </row>
    <row r="52" spans="1:7">
      <c r="A52" t="s">
        <v>189</v>
      </c>
      <c r="B52" t="s">
        <v>57</v>
      </c>
      <c r="C52" t="s">
        <v>321</v>
      </c>
      <c r="D52" s="142" t="s">
        <v>153</v>
      </c>
      <c r="E52">
        <v>29000</v>
      </c>
      <c r="F52" t="s">
        <v>85</v>
      </c>
      <c r="G52">
        <v>198</v>
      </c>
    </row>
    <row r="53" spans="1:7">
      <c r="A53" t="s">
        <v>316</v>
      </c>
      <c r="B53" t="s">
        <v>52</v>
      </c>
      <c r="C53" t="s">
        <v>317</v>
      </c>
      <c r="D53" s="142" t="s">
        <v>318</v>
      </c>
      <c r="E53">
        <v>29000</v>
      </c>
      <c r="F53" t="s">
        <v>85</v>
      </c>
      <c r="G53">
        <v>181</v>
      </c>
    </row>
    <row r="54" spans="1:7">
      <c r="A54" t="s">
        <v>185</v>
      </c>
      <c r="B54" t="s">
        <v>46</v>
      </c>
      <c r="C54" t="s">
        <v>137</v>
      </c>
      <c r="D54" s="142" t="s">
        <v>244</v>
      </c>
      <c r="E54">
        <v>29340</v>
      </c>
      <c r="F54" t="s">
        <v>138</v>
      </c>
      <c r="G54">
        <v>154</v>
      </c>
    </row>
    <row r="55" spans="1:7">
      <c r="A55" t="s">
        <v>121</v>
      </c>
      <c r="B55" t="s">
        <v>36</v>
      </c>
      <c r="C55" t="s">
        <v>120</v>
      </c>
      <c r="D55" s="142" t="s">
        <v>313</v>
      </c>
      <c r="E55">
        <v>29790</v>
      </c>
      <c r="F55" t="s">
        <v>121</v>
      </c>
      <c r="G55">
        <v>117</v>
      </c>
    </row>
    <row r="56" spans="1:7">
      <c r="A56" t="s">
        <v>195</v>
      </c>
      <c r="B56" t="s">
        <v>67</v>
      </c>
      <c r="C56" t="s">
        <v>322</v>
      </c>
      <c r="D56" s="142" t="s">
        <v>323</v>
      </c>
      <c r="E56">
        <v>29150</v>
      </c>
      <c r="F56" t="s">
        <v>324</v>
      </c>
      <c r="G56">
        <v>218</v>
      </c>
    </row>
    <row r="57" spans="1:7">
      <c r="A57" t="s">
        <v>308</v>
      </c>
      <c r="B57" t="s">
        <v>21</v>
      </c>
      <c r="C57" t="s">
        <v>97</v>
      </c>
      <c r="D57" s="142" t="s">
        <v>309</v>
      </c>
      <c r="E57">
        <v>29740</v>
      </c>
      <c r="F57" t="s">
        <v>98</v>
      </c>
      <c r="G57">
        <v>62</v>
      </c>
    </row>
    <row r="58" spans="1:7">
      <c r="A58" t="s">
        <v>162</v>
      </c>
      <c r="B58" t="s">
        <v>64</v>
      </c>
      <c r="C58" t="s">
        <v>161</v>
      </c>
      <c r="D58" s="142" t="s">
        <v>261</v>
      </c>
      <c r="E58">
        <v>29830</v>
      </c>
      <c r="F58" t="s">
        <v>162</v>
      </c>
      <c r="G58">
        <v>213</v>
      </c>
    </row>
    <row r="59" spans="1:7">
      <c r="A59" t="s">
        <v>116</v>
      </c>
      <c r="B59" t="s">
        <v>33</v>
      </c>
      <c r="C59" t="s">
        <v>330</v>
      </c>
      <c r="D59" s="142" t="s">
        <v>329</v>
      </c>
      <c r="E59">
        <v>29300</v>
      </c>
      <c r="F59" t="s">
        <v>116</v>
      </c>
      <c r="G59">
        <v>99</v>
      </c>
    </row>
    <row r="60" spans="1:7">
      <c r="A60" t="s">
        <v>110</v>
      </c>
      <c r="B60" t="s">
        <v>28</v>
      </c>
      <c r="C60" t="s">
        <v>109</v>
      </c>
      <c r="D60" s="142" t="s">
        <v>293</v>
      </c>
      <c r="E60">
        <v>29260</v>
      </c>
      <c r="F60" t="s">
        <v>110</v>
      </c>
      <c r="G60">
        <v>84</v>
      </c>
    </row>
    <row r="61" spans="1:7">
      <c r="A61" t="s">
        <v>285</v>
      </c>
      <c r="B61" t="s">
        <v>8</v>
      </c>
      <c r="C61" t="s">
        <v>75</v>
      </c>
      <c r="D61" s="142" t="s">
        <v>245</v>
      </c>
      <c r="E61">
        <v>29200</v>
      </c>
      <c r="F61" t="s">
        <v>76</v>
      </c>
      <c r="G61">
        <v>3</v>
      </c>
    </row>
    <row r="62" spans="1:7">
      <c r="A62" t="s">
        <v>278</v>
      </c>
      <c r="B62" t="s">
        <v>32</v>
      </c>
      <c r="C62" t="s">
        <v>114</v>
      </c>
      <c r="D62" s="142" t="s">
        <v>277</v>
      </c>
      <c r="E62">
        <v>29670</v>
      </c>
      <c r="F62" t="s">
        <v>115</v>
      </c>
      <c r="G62">
        <v>95</v>
      </c>
    </row>
    <row r="63" spans="1:7">
      <c r="A63" t="s">
        <v>164</v>
      </c>
      <c r="B63" t="s">
        <v>66</v>
      </c>
      <c r="C63" t="s">
        <v>163</v>
      </c>
      <c r="D63" s="142" t="s">
        <v>284</v>
      </c>
      <c r="E63">
        <v>29250</v>
      </c>
      <c r="F63" t="s">
        <v>164</v>
      </c>
      <c r="G63">
        <v>217</v>
      </c>
    </row>
    <row r="64" spans="1:7">
      <c r="A64" t="s">
        <v>78</v>
      </c>
      <c r="B64" t="s">
        <v>9</v>
      </c>
      <c r="C64" t="s">
        <v>77</v>
      </c>
      <c r="D64" s="142" t="s">
        <v>246</v>
      </c>
      <c r="E64">
        <v>29290</v>
      </c>
      <c r="F64" t="s">
        <v>78</v>
      </c>
      <c r="G64">
        <v>6</v>
      </c>
    </row>
    <row r="65" spans="1:7">
      <c r="A65" t="s">
        <v>102</v>
      </c>
      <c r="B65" t="s">
        <v>24</v>
      </c>
      <c r="C65" t="s">
        <v>101</v>
      </c>
      <c r="D65" s="142" t="s">
        <v>275</v>
      </c>
      <c r="E65">
        <v>29410</v>
      </c>
      <c r="F65" t="s">
        <v>102</v>
      </c>
      <c r="G65">
        <v>73</v>
      </c>
    </row>
    <row r="66" spans="1:7">
      <c r="A66" t="s">
        <v>168</v>
      </c>
      <c r="B66" t="s">
        <v>166</v>
      </c>
      <c r="C66" t="s">
        <v>167</v>
      </c>
      <c r="D66" s="142" t="s">
        <v>305</v>
      </c>
      <c r="E66">
        <v>29430</v>
      </c>
      <c r="F66" t="s">
        <v>168</v>
      </c>
      <c r="G66">
        <v>223</v>
      </c>
    </row>
    <row r="67" spans="1:7">
      <c r="A67" t="s">
        <v>140</v>
      </c>
      <c r="B67" t="s">
        <v>47</v>
      </c>
      <c r="C67" t="s">
        <v>139</v>
      </c>
      <c r="D67" s="142" t="s">
        <v>332</v>
      </c>
      <c r="E67">
        <v>29300</v>
      </c>
      <c r="F67" t="s">
        <v>140</v>
      </c>
      <c r="G67">
        <v>155</v>
      </c>
    </row>
  </sheetData>
  <autoFilter ref="A1:G67">
    <sortState ref="A2:G67">
      <sortCondition ref="A1"/>
    </sortState>
  </autoFilter>
  <mergeCells count="3">
    <mergeCell ref="N4:O4"/>
    <mergeCell ref="N5:O5"/>
    <mergeCell ref="N9:O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Feuil7">
    <tabColor rgb="FFFFFF00"/>
    <pageSetUpPr fitToPage="1"/>
  </sheetPr>
  <dimension ref="A2:AD92"/>
  <sheetViews>
    <sheetView topLeftCell="E1" zoomScale="70" zoomScaleNormal="70" workbookViewId="0">
      <selection activeCell="T32" sqref="T32"/>
    </sheetView>
  </sheetViews>
  <sheetFormatPr baseColWidth="10" defaultColWidth="14.5703125" defaultRowHeight="15" outlineLevelCol="1"/>
  <cols>
    <col min="1" max="1" width="0" style="106" hidden="1" customWidth="1" outlineLevel="1"/>
    <col min="2" max="2" width="19.7109375" style="106" hidden="1" customWidth="1" outlineLevel="1"/>
    <col min="3" max="3" width="21.28515625" style="106" hidden="1" customWidth="1" outlineLevel="1"/>
    <col min="4" max="4" width="20" style="106" hidden="1" customWidth="1" outlineLevel="1"/>
    <col min="5" max="5" width="24.140625" style="110" customWidth="1" collapsed="1"/>
    <col min="6" max="6" width="26.28515625" style="107" customWidth="1"/>
    <col min="7" max="7" width="14.5703125" style="107" customWidth="1"/>
    <col min="8" max="8" width="9.5703125" style="107" customWidth="1"/>
    <col min="9" max="9" width="7" style="107" customWidth="1"/>
    <col min="10" max="10" width="0.140625" style="107" customWidth="1"/>
    <col min="11" max="11" width="11" style="108" customWidth="1"/>
    <col min="12" max="12" width="14.5703125" style="108" customWidth="1"/>
    <col min="13" max="13" width="13" style="108" customWidth="1"/>
    <col min="14" max="14" width="33.7109375" style="109" customWidth="1"/>
    <col min="15" max="15" width="0.140625" style="107" customWidth="1"/>
    <col min="16" max="16" width="14.5703125" style="109" customWidth="1"/>
    <col min="17" max="17" width="25.5703125" style="107" bestFit="1" customWidth="1"/>
    <col min="18" max="18" width="0.140625" style="107" customWidth="1"/>
    <col min="19" max="19" width="14.5703125" style="107" hidden="1" customWidth="1"/>
    <col min="20" max="20" width="15.7109375" style="107" customWidth="1"/>
    <col min="21" max="21" width="6.28515625" style="107" hidden="1" customWidth="1"/>
    <col min="22" max="24" width="0.140625" style="107" customWidth="1"/>
    <col min="25" max="25" width="14.5703125" style="107" customWidth="1"/>
    <col min="26" max="260" width="14.5703125" style="106"/>
    <col min="261" max="281" width="14.5703125" style="106" customWidth="1"/>
    <col min="282" max="516" width="14.5703125" style="106"/>
    <col min="517" max="537" width="14.5703125" style="106" customWidth="1"/>
    <col min="538" max="772" width="14.5703125" style="106"/>
    <col min="773" max="793" width="14.5703125" style="106" customWidth="1"/>
    <col min="794" max="1028" width="14.5703125" style="106"/>
    <col min="1029" max="1049" width="14.5703125" style="106" customWidth="1"/>
    <col min="1050" max="1284" width="14.5703125" style="106"/>
    <col min="1285" max="1305" width="14.5703125" style="106" customWidth="1"/>
    <col min="1306" max="1540" width="14.5703125" style="106"/>
    <col min="1541" max="1561" width="14.5703125" style="106" customWidth="1"/>
    <col min="1562" max="1796" width="14.5703125" style="106"/>
    <col min="1797" max="1817" width="14.5703125" style="106" customWidth="1"/>
    <col min="1818" max="2052" width="14.5703125" style="106"/>
    <col min="2053" max="2073" width="14.5703125" style="106" customWidth="1"/>
    <col min="2074" max="2308" width="14.5703125" style="106"/>
    <col min="2309" max="2329" width="14.5703125" style="106" customWidth="1"/>
    <col min="2330" max="2564" width="14.5703125" style="106"/>
    <col min="2565" max="2585" width="14.5703125" style="106" customWidth="1"/>
    <col min="2586" max="2820" width="14.5703125" style="106"/>
    <col min="2821" max="2841" width="14.5703125" style="106" customWidth="1"/>
    <col min="2842" max="3076" width="14.5703125" style="106"/>
    <col min="3077" max="3097" width="14.5703125" style="106" customWidth="1"/>
    <col min="3098" max="3332" width="14.5703125" style="106"/>
    <col min="3333" max="3353" width="14.5703125" style="106" customWidth="1"/>
    <col min="3354" max="3588" width="14.5703125" style="106"/>
    <col min="3589" max="3609" width="14.5703125" style="106" customWidth="1"/>
    <col min="3610" max="3844" width="14.5703125" style="106"/>
    <col min="3845" max="3865" width="14.5703125" style="106" customWidth="1"/>
    <col min="3866" max="4100" width="14.5703125" style="106"/>
    <col min="4101" max="4121" width="14.5703125" style="106" customWidth="1"/>
    <col min="4122" max="4356" width="14.5703125" style="106"/>
    <col min="4357" max="4377" width="14.5703125" style="106" customWidth="1"/>
    <col min="4378" max="4612" width="14.5703125" style="106"/>
    <col min="4613" max="4633" width="14.5703125" style="106" customWidth="1"/>
    <col min="4634" max="4868" width="14.5703125" style="106"/>
    <col min="4869" max="4889" width="14.5703125" style="106" customWidth="1"/>
    <col min="4890" max="5124" width="14.5703125" style="106"/>
    <col min="5125" max="5145" width="14.5703125" style="106" customWidth="1"/>
    <col min="5146" max="5380" width="14.5703125" style="106"/>
    <col min="5381" max="5401" width="14.5703125" style="106" customWidth="1"/>
    <col min="5402" max="5636" width="14.5703125" style="106"/>
    <col min="5637" max="5657" width="14.5703125" style="106" customWidth="1"/>
    <col min="5658" max="5892" width="14.5703125" style="106"/>
    <col min="5893" max="5913" width="14.5703125" style="106" customWidth="1"/>
    <col min="5914" max="6148" width="14.5703125" style="106"/>
    <col min="6149" max="6169" width="14.5703125" style="106" customWidth="1"/>
    <col min="6170" max="6404" width="14.5703125" style="106"/>
    <col min="6405" max="6425" width="14.5703125" style="106" customWidth="1"/>
    <col min="6426" max="6660" width="14.5703125" style="106"/>
    <col min="6661" max="6681" width="14.5703125" style="106" customWidth="1"/>
    <col min="6682" max="6916" width="14.5703125" style="106"/>
    <col min="6917" max="6937" width="14.5703125" style="106" customWidth="1"/>
    <col min="6938" max="7172" width="14.5703125" style="106"/>
    <col min="7173" max="7193" width="14.5703125" style="106" customWidth="1"/>
    <col min="7194" max="7428" width="14.5703125" style="106"/>
    <col min="7429" max="7449" width="14.5703125" style="106" customWidth="1"/>
    <col min="7450" max="7684" width="14.5703125" style="106"/>
    <col min="7685" max="7705" width="14.5703125" style="106" customWidth="1"/>
    <col min="7706" max="7940" width="14.5703125" style="106"/>
    <col min="7941" max="7961" width="14.5703125" style="106" customWidth="1"/>
    <col min="7962" max="8196" width="14.5703125" style="106"/>
    <col min="8197" max="8217" width="14.5703125" style="106" customWidth="1"/>
    <col min="8218" max="8452" width="14.5703125" style="106"/>
    <col min="8453" max="8473" width="14.5703125" style="106" customWidth="1"/>
    <col min="8474" max="8708" width="14.5703125" style="106"/>
    <col min="8709" max="8729" width="14.5703125" style="106" customWidth="1"/>
    <col min="8730" max="8964" width="14.5703125" style="106"/>
    <col min="8965" max="8985" width="14.5703125" style="106" customWidth="1"/>
    <col min="8986" max="9220" width="14.5703125" style="106"/>
    <col min="9221" max="9241" width="14.5703125" style="106" customWidth="1"/>
    <col min="9242" max="9476" width="14.5703125" style="106"/>
    <col min="9477" max="9497" width="14.5703125" style="106" customWidth="1"/>
    <col min="9498" max="9732" width="14.5703125" style="106"/>
    <col min="9733" max="9753" width="14.5703125" style="106" customWidth="1"/>
    <col min="9754" max="9988" width="14.5703125" style="106"/>
    <col min="9989" max="10009" width="14.5703125" style="106" customWidth="1"/>
    <col min="10010" max="10244" width="14.5703125" style="106"/>
    <col min="10245" max="10265" width="14.5703125" style="106" customWidth="1"/>
    <col min="10266" max="10500" width="14.5703125" style="106"/>
    <col min="10501" max="10521" width="14.5703125" style="106" customWidth="1"/>
    <col min="10522" max="10756" width="14.5703125" style="106"/>
    <col min="10757" max="10777" width="14.5703125" style="106" customWidth="1"/>
    <col min="10778" max="11012" width="14.5703125" style="106"/>
    <col min="11013" max="11033" width="14.5703125" style="106" customWidth="1"/>
    <col min="11034" max="11268" width="14.5703125" style="106"/>
    <col min="11269" max="11289" width="14.5703125" style="106" customWidth="1"/>
    <col min="11290" max="11524" width="14.5703125" style="106"/>
    <col min="11525" max="11545" width="14.5703125" style="106" customWidth="1"/>
    <col min="11546" max="11780" width="14.5703125" style="106"/>
    <col min="11781" max="11801" width="14.5703125" style="106" customWidth="1"/>
    <col min="11802" max="12036" width="14.5703125" style="106"/>
    <col min="12037" max="12057" width="14.5703125" style="106" customWidth="1"/>
    <col min="12058" max="12292" width="14.5703125" style="106"/>
    <col min="12293" max="12313" width="14.5703125" style="106" customWidth="1"/>
    <col min="12314" max="12548" width="14.5703125" style="106"/>
    <col min="12549" max="12569" width="14.5703125" style="106" customWidth="1"/>
    <col min="12570" max="12804" width="14.5703125" style="106"/>
    <col min="12805" max="12825" width="14.5703125" style="106" customWidth="1"/>
    <col min="12826" max="13060" width="14.5703125" style="106"/>
    <col min="13061" max="13081" width="14.5703125" style="106" customWidth="1"/>
    <col min="13082" max="13316" width="14.5703125" style="106"/>
    <col min="13317" max="13337" width="14.5703125" style="106" customWidth="1"/>
    <col min="13338" max="13572" width="14.5703125" style="106"/>
    <col min="13573" max="13593" width="14.5703125" style="106" customWidth="1"/>
    <col min="13594" max="13828" width="14.5703125" style="106"/>
    <col min="13829" max="13849" width="14.5703125" style="106" customWidth="1"/>
    <col min="13850" max="14084" width="14.5703125" style="106"/>
    <col min="14085" max="14105" width="14.5703125" style="106" customWidth="1"/>
    <col min="14106" max="14340" width="14.5703125" style="106"/>
    <col min="14341" max="14361" width="14.5703125" style="106" customWidth="1"/>
    <col min="14362" max="14596" width="14.5703125" style="106"/>
    <col min="14597" max="14617" width="14.5703125" style="106" customWidth="1"/>
    <col min="14618" max="14852" width="14.5703125" style="106"/>
    <col min="14853" max="14873" width="14.5703125" style="106" customWidth="1"/>
    <col min="14874" max="15108" width="14.5703125" style="106"/>
    <col min="15109" max="15129" width="14.5703125" style="106" customWidth="1"/>
    <col min="15130" max="15364" width="14.5703125" style="106"/>
    <col min="15365" max="15385" width="14.5703125" style="106" customWidth="1"/>
    <col min="15386" max="15620" width="14.5703125" style="106"/>
    <col min="15621" max="15641" width="14.5703125" style="106" customWidth="1"/>
    <col min="15642" max="15876" width="14.5703125" style="106"/>
    <col min="15877" max="15897" width="14.5703125" style="106" customWidth="1"/>
    <col min="15898" max="16132" width="14.5703125" style="106"/>
    <col min="16133" max="16153" width="14.5703125" style="106" customWidth="1"/>
    <col min="16154" max="16384" width="14.5703125" style="106"/>
  </cols>
  <sheetData>
    <row r="2" spans="1:30" ht="15.75" thickBot="1"/>
    <row r="3" spans="1:30" ht="21.75" thickBot="1">
      <c r="E3" s="111" t="s">
        <v>0</v>
      </c>
      <c r="F3" s="180"/>
      <c r="G3" s="181"/>
      <c r="H3" s="182"/>
      <c r="I3" s="112" t="s">
        <v>7</v>
      </c>
      <c r="J3" s="193"/>
      <c r="K3" s="193"/>
      <c r="L3" s="193"/>
      <c r="M3" s="113"/>
      <c r="N3" s="114"/>
      <c r="O3" s="115"/>
      <c r="P3" s="114"/>
      <c r="Q3" s="115"/>
      <c r="R3" s="115"/>
      <c r="S3" s="115"/>
      <c r="T3" s="115"/>
      <c r="U3" s="115"/>
      <c r="V3" s="115"/>
      <c r="W3" s="115"/>
      <c r="X3" s="115"/>
      <c r="Y3" s="115"/>
    </row>
    <row r="4" spans="1:30" ht="19.5" thickBot="1">
      <c r="J4" s="192"/>
      <c r="K4" s="192"/>
      <c r="L4" s="192"/>
      <c r="M4" s="116"/>
      <c r="N4" s="3"/>
      <c r="O4" s="3"/>
      <c r="P4" s="3"/>
      <c r="Q4" s="3"/>
      <c r="R4" s="115"/>
      <c r="S4" s="115"/>
      <c r="T4" s="115"/>
      <c r="U4" s="115"/>
      <c r="V4" s="115"/>
      <c r="W4" s="115"/>
      <c r="X4" s="115"/>
      <c r="Y4" s="115"/>
    </row>
    <row r="5" spans="1:30" ht="19.5" thickBot="1">
      <c r="E5" s="111" t="s">
        <v>1</v>
      </c>
      <c r="F5" s="185"/>
      <c r="G5" s="185"/>
      <c r="H5" s="185"/>
      <c r="I5" s="117"/>
      <c r="J5" s="118"/>
      <c r="K5" s="119"/>
      <c r="L5" s="119"/>
      <c r="M5" s="119"/>
      <c r="N5" s="3"/>
      <c r="O5" s="3"/>
      <c r="P5" s="3"/>
      <c r="Q5" s="3"/>
      <c r="R5" s="115"/>
      <c r="S5" s="115"/>
      <c r="T5" s="115"/>
      <c r="U5" s="115"/>
      <c r="V5" s="115"/>
      <c r="W5" s="115"/>
      <c r="X5" s="115"/>
      <c r="Y5" s="115"/>
    </row>
    <row r="6" spans="1:30" ht="18.75">
      <c r="E6" s="111"/>
      <c r="F6" s="117"/>
      <c r="G6" s="117"/>
      <c r="H6" s="117"/>
      <c r="I6" s="117"/>
      <c r="J6" s="118"/>
      <c r="K6" s="119"/>
      <c r="L6" s="119"/>
      <c r="M6" s="119"/>
      <c r="N6" s="3"/>
      <c r="O6" s="3"/>
      <c r="P6" s="3"/>
      <c r="Q6" s="3"/>
      <c r="R6" s="115"/>
      <c r="S6" s="115"/>
      <c r="T6" s="115"/>
      <c r="U6" s="115"/>
      <c r="V6" s="115"/>
      <c r="W6" s="115"/>
      <c r="X6" s="115"/>
      <c r="Y6" s="115"/>
    </row>
    <row r="7" spans="1:30" ht="19.5" thickBot="1">
      <c r="E7" s="111"/>
      <c r="F7" s="117"/>
      <c r="G7" s="117"/>
      <c r="H7" s="117"/>
      <c r="I7" s="117"/>
      <c r="J7" s="118"/>
      <c r="K7" s="119"/>
      <c r="L7" s="119"/>
      <c r="M7" s="119"/>
      <c r="N7" s="3"/>
      <c r="O7" s="3"/>
      <c r="P7" s="3"/>
      <c r="Q7" s="3"/>
    </row>
    <row r="8" spans="1:30" ht="24" thickBot="1">
      <c r="E8" s="120" t="s">
        <v>220</v>
      </c>
      <c r="F8" s="194" t="s">
        <v>228</v>
      </c>
      <c r="G8" s="194"/>
      <c r="H8" s="194"/>
      <c r="I8" s="117"/>
      <c r="J8" s="118"/>
      <c r="K8" s="119"/>
      <c r="L8" s="119"/>
      <c r="M8" s="119"/>
      <c r="Q8" s="153"/>
    </row>
    <row r="9" spans="1:30" ht="18.75">
      <c r="E9" s="111"/>
      <c r="F9" s="117"/>
      <c r="G9" s="117"/>
      <c r="H9" s="117"/>
      <c r="I9" s="117"/>
      <c r="J9" s="118"/>
      <c r="K9" s="119"/>
      <c r="L9" s="119"/>
      <c r="M9" s="119"/>
    </row>
    <row r="10" spans="1:30" ht="21">
      <c r="E10" s="111"/>
      <c r="F10" s="69" t="s">
        <v>346</v>
      </c>
      <c r="G10" s="147"/>
      <c r="H10" s="147"/>
      <c r="I10" s="147"/>
      <c r="J10" s="148"/>
      <c r="K10" s="149"/>
      <c r="L10" s="149"/>
      <c r="M10" s="149"/>
    </row>
    <row r="11" spans="1:30" ht="18.75">
      <c r="E11" s="111"/>
      <c r="F11" s="117"/>
      <c r="G11" s="117"/>
      <c r="H11" s="117"/>
      <c r="I11" s="117"/>
      <c r="J11" s="118"/>
      <c r="K11" s="119"/>
      <c r="L11" s="119"/>
      <c r="M11" s="119"/>
    </row>
    <row r="12" spans="1:30" ht="18.75">
      <c r="E12" s="111"/>
      <c r="F12" s="117"/>
      <c r="G12" s="117"/>
      <c r="H12" s="117"/>
      <c r="I12" s="117"/>
      <c r="J12" s="118"/>
      <c r="K12" s="119"/>
      <c r="L12" s="119"/>
      <c r="M12" s="119"/>
    </row>
    <row r="13" spans="1:30" ht="19.5" thickBot="1">
      <c r="E13" s="111"/>
      <c r="F13" s="117"/>
      <c r="G13" s="117"/>
      <c r="H13" s="117"/>
      <c r="I13" s="117"/>
      <c r="J13" s="118"/>
      <c r="K13" s="119"/>
      <c r="L13" s="119"/>
      <c r="M13" s="119"/>
    </row>
    <row r="14" spans="1:30" ht="31.5" customHeight="1">
      <c r="C14" s="106" t="s">
        <v>218</v>
      </c>
      <c r="E14" s="121" t="s">
        <v>224</v>
      </c>
      <c r="F14" s="122" t="s">
        <v>225</v>
      </c>
      <c r="G14" s="123" t="s">
        <v>3</v>
      </c>
      <c r="H14" s="123" t="s">
        <v>199</v>
      </c>
      <c r="I14" s="123" t="s">
        <v>5</v>
      </c>
      <c r="J14" s="124" t="s">
        <v>200</v>
      </c>
      <c r="K14" s="125" t="s">
        <v>201</v>
      </c>
      <c r="L14" s="126" t="s">
        <v>2</v>
      </c>
      <c r="M14" s="125" t="s">
        <v>205</v>
      </c>
      <c r="N14" s="195" t="s">
        <v>4</v>
      </c>
      <c r="O14" s="195"/>
      <c r="P14" s="195"/>
      <c r="Q14" s="195"/>
      <c r="R14" s="127"/>
      <c r="S14" s="128" t="s">
        <v>206</v>
      </c>
      <c r="T14" s="129" t="s">
        <v>207</v>
      </c>
      <c r="U14" s="128" t="s">
        <v>202</v>
      </c>
      <c r="V14" s="128" t="s">
        <v>203</v>
      </c>
      <c r="W14" s="130" t="s">
        <v>6</v>
      </c>
      <c r="X14" s="128" t="s">
        <v>204</v>
      </c>
      <c r="Y14" s="62" t="s">
        <v>233</v>
      </c>
      <c r="AB14" s="192"/>
      <c r="AC14" s="192"/>
      <c r="AD14" s="192"/>
    </row>
    <row r="15" spans="1:30" s="131" customFormat="1" ht="30" customHeight="1">
      <c r="A15" s="131" t="str">
        <f>+IF(E15&lt;&gt;"",1,"")</f>
        <v/>
      </c>
      <c r="B15" s="131" t="str">
        <f>+IF(A15=1,IF(YEAR(G15)&gt;Parametre!$N$6,"licence jeune","licence senior"),"")</f>
        <v/>
      </c>
      <c r="C15" s="131" t="str">
        <f>+IF(A15=1,IF(OR(K15&lt;&gt;29,M15&lt;&gt;$J$3),$F$8,"renouvellement"),"")</f>
        <v/>
      </c>
      <c r="D15" s="106"/>
      <c r="E15" s="21"/>
      <c r="F15" s="21"/>
      <c r="G15" s="132"/>
      <c r="H15" s="21"/>
      <c r="I15" s="21"/>
      <c r="J15" s="132"/>
      <c r="K15" s="133"/>
      <c r="L15" s="133"/>
      <c r="M15" s="133"/>
      <c r="N15" s="21"/>
      <c r="O15" s="132"/>
      <c r="P15" s="133"/>
      <c r="Q15" s="21"/>
      <c r="R15" s="132"/>
      <c r="S15" s="132"/>
      <c r="T15" s="132"/>
      <c r="U15" s="133"/>
      <c r="V15" s="132"/>
      <c r="W15" s="132"/>
      <c r="X15" s="132"/>
      <c r="Y15" s="132"/>
    </row>
    <row r="16" spans="1:30" s="131" customFormat="1" ht="30" customHeight="1">
      <c r="A16" s="131" t="str">
        <f t="shared" ref="A16:A73" si="0">+IF(E16&lt;&gt;"",1,"")</f>
        <v/>
      </c>
      <c r="B16" s="131" t="str">
        <f>+IF(A16=1,IF(YEAR(G16)&gt;Parametre!$N$6,"licence jeune","licence senior"),"")</f>
        <v/>
      </c>
      <c r="C16" s="131" t="str">
        <f t="shared" ref="C16:C73" si="1">+IF(A16=1,IF(OR(K16&lt;&gt;29,M16&lt;&gt;$J$3),$F$8,"renouvellement"),"")</f>
        <v/>
      </c>
      <c r="D16" s="106"/>
      <c r="E16" s="21"/>
      <c r="F16" s="21"/>
      <c r="G16" s="132"/>
      <c r="H16" s="21"/>
      <c r="I16" s="21"/>
      <c r="J16" s="132"/>
      <c r="K16" s="133"/>
      <c r="L16" s="133"/>
      <c r="M16" s="133"/>
      <c r="N16" s="21"/>
      <c r="O16" s="132"/>
      <c r="P16" s="133"/>
      <c r="Q16" s="21"/>
      <c r="R16" s="132"/>
      <c r="S16" s="132"/>
      <c r="T16" s="132"/>
      <c r="U16" s="133"/>
      <c r="V16" s="132"/>
      <c r="W16" s="132"/>
      <c r="X16" s="132"/>
      <c r="Y16" s="132"/>
    </row>
    <row r="17" spans="1:29" s="131" customFormat="1" ht="30" customHeight="1">
      <c r="A17" s="131" t="str">
        <f t="shared" si="0"/>
        <v/>
      </c>
      <c r="B17" s="131" t="str">
        <f>+IF(A17=1,IF(YEAR(G17)&gt;Parametre!$N$6,"licence jeune","licence senior"),"")</f>
        <v/>
      </c>
      <c r="C17" s="131" t="str">
        <f t="shared" si="1"/>
        <v/>
      </c>
      <c r="D17" s="106"/>
      <c r="E17" s="132"/>
      <c r="F17" s="132"/>
      <c r="G17" s="132"/>
      <c r="H17" s="132"/>
      <c r="I17" s="132"/>
      <c r="J17" s="132"/>
      <c r="K17" s="133"/>
      <c r="L17" s="133"/>
      <c r="M17" s="133"/>
      <c r="N17" s="132"/>
      <c r="O17" s="132"/>
      <c r="P17" s="133"/>
      <c r="Q17" s="132"/>
      <c r="R17" s="132"/>
      <c r="S17" s="132"/>
      <c r="T17" s="132"/>
      <c r="U17" s="133"/>
      <c r="V17" s="132"/>
      <c r="W17" s="132"/>
      <c r="X17" s="132"/>
      <c r="Y17" s="132"/>
      <c r="Z17" s="134"/>
      <c r="AA17" s="134"/>
      <c r="AC17" s="135"/>
    </row>
    <row r="18" spans="1:29" s="131" customFormat="1" ht="30" customHeight="1">
      <c r="A18" s="131" t="str">
        <f t="shared" si="0"/>
        <v/>
      </c>
      <c r="B18" s="131" t="str">
        <f>+IF(A18=1,IF(YEAR(G18)&gt;Parametre!$N$6,"licence jeune","licence senior"),"")</f>
        <v/>
      </c>
      <c r="C18" s="131" t="str">
        <f t="shared" si="1"/>
        <v/>
      </c>
      <c r="D18" s="106"/>
      <c r="E18" s="132"/>
      <c r="F18" s="132"/>
      <c r="G18" s="132"/>
      <c r="H18" s="132"/>
      <c r="I18" s="132"/>
      <c r="J18" s="132"/>
      <c r="K18" s="133"/>
      <c r="L18" s="133"/>
      <c r="M18" s="133" t="str">
        <f t="shared" ref="M18:M73" si="2">+IF(E18="","",$J$3)</f>
        <v/>
      </c>
      <c r="N18" s="132"/>
      <c r="O18" s="132"/>
      <c r="P18" s="133"/>
      <c r="Q18" s="132"/>
      <c r="R18" s="132"/>
      <c r="S18" s="132"/>
      <c r="T18" s="132"/>
      <c r="U18" s="133"/>
      <c r="V18" s="132"/>
      <c r="W18" s="132"/>
      <c r="X18" s="132"/>
      <c r="Y18" s="132"/>
    </row>
    <row r="19" spans="1:29" s="131" customFormat="1" ht="30" customHeight="1">
      <c r="A19" s="131" t="str">
        <f t="shared" si="0"/>
        <v/>
      </c>
      <c r="B19" s="131" t="str">
        <f>+IF(A19=1,IF(YEAR(G19)&gt;Parametre!$N$6,"licence jeune","licence senior"),"")</f>
        <v/>
      </c>
      <c r="C19" s="131" t="str">
        <f t="shared" si="1"/>
        <v/>
      </c>
      <c r="D19" s="106"/>
      <c r="E19" s="132"/>
      <c r="F19" s="132"/>
      <c r="G19" s="132"/>
      <c r="H19" s="132"/>
      <c r="I19" s="132"/>
      <c r="J19" s="132"/>
      <c r="K19" s="133"/>
      <c r="L19" s="133"/>
      <c r="M19" s="133" t="str">
        <f t="shared" si="2"/>
        <v/>
      </c>
      <c r="N19" s="132"/>
      <c r="O19" s="132"/>
      <c r="P19" s="133"/>
      <c r="Q19" s="132"/>
      <c r="R19" s="132"/>
      <c r="S19" s="132"/>
      <c r="T19" s="132"/>
      <c r="U19" s="133"/>
      <c r="V19" s="132"/>
      <c r="W19" s="132"/>
      <c r="X19" s="132"/>
      <c r="Y19" s="132"/>
    </row>
    <row r="20" spans="1:29" s="131" customFormat="1" ht="30" customHeight="1">
      <c r="A20" s="131" t="str">
        <f t="shared" si="0"/>
        <v/>
      </c>
      <c r="B20" s="131" t="str">
        <f>+IF(A20=1,IF(YEAR(G20)&gt;Parametre!$N$6,"licence jeune","licence senior"),"")</f>
        <v/>
      </c>
      <c r="C20" s="131" t="str">
        <f t="shared" si="1"/>
        <v/>
      </c>
      <c r="D20" s="106"/>
      <c r="E20" s="132"/>
      <c r="F20" s="132"/>
      <c r="G20" s="132"/>
      <c r="H20" s="132"/>
      <c r="I20" s="132"/>
      <c r="J20" s="132"/>
      <c r="K20" s="133"/>
      <c r="L20" s="133"/>
      <c r="M20" s="133" t="str">
        <f t="shared" si="2"/>
        <v/>
      </c>
      <c r="N20" s="132"/>
      <c r="O20" s="132"/>
      <c r="P20" s="133"/>
      <c r="Q20" s="132"/>
      <c r="R20" s="132"/>
      <c r="S20" s="132"/>
      <c r="T20" s="132"/>
      <c r="U20" s="133"/>
      <c r="V20" s="132"/>
      <c r="W20" s="132"/>
      <c r="X20" s="132"/>
      <c r="Y20" s="132"/>
    </row>
    <row r="21" spans="1:29" s="131" customFormat="1" ht="30" customHeight="1">
      <c r="A21" s="131" t="str">
        <f t="shared" si="0"/>
        <v/>
      </c>
      <c r="B21" s="131" t="str">
        <f>+IF(A21=1,IF(YEAR(G21)&gt;Parametre!$N$6,"licence jeune","licence senior"),"")</f>
        <v/>
      </c>
      <c r="C21" s="131" t="str">
        <f t="shared" si="1"/>
        <v/>
      </c>
      <c r="D21" s="106"/>
      <c r="E21" s="132"/>
      <c r="F21" s="132"/>
      <c r="G21" s="132"/>
      <c r="H21" s="132"/>
      <c r="I21" s="132"/>
      <c r="J21" s="132"/>
      <c r="K21" s="133"/>
      <c r="L21" s="133"/>
      <c r="M21" s="133" t="str">
        <f t="shared" si="2"/>
        <v/>
      </c>
      <c r="N21" s="132"/>
      <c r="O21" s="132"/>
      <c r="P21" s="133"/>
      <c r="Q21" s="132"/>
      <c r="R21" s="132"/>
      <c r="S21" s="132"/>
      <c r="T21" s="132"/>
      <c r="U21" s="133"/>
      <c r="V21" s="132"/>
      <c r="W21" s="132"/>
      <c r="X21" s="132"/>
      <c r="Y21" s="132"/>
    </row>
    <row r="22" spans="1:29" s="136" customFormat="1" ht="30" customHeight="1">
      <c r="A22" s="131" t="str">
        <f t="shared" si="0"/>
        <v/>
      </c>
      <c r="B22" s="131" t="str">
        <f>+IF(A22=1,IF(YEAR(G22)&gt;Parametre!$N$6,"licence jeune","licence senior"),"")</f>
        <v/>
      </c>
      <c r="C22" s="131" t="str">
        <f t="shared" si="1"/>
        <v/>
      </c>
      <c r="D22" s="106"/>
      <c r="E22" s="132"/>
      <c r="F22" s="132"/>
      <c r="G22" s="132"/>
      <c r="H22" s="132"/>
      <c r="I22" s="132"/>
      <c r="J22" s="132"/>
      <c r="K22" s="133"/>
      <c r="L22" s="133"/>
      <c r="M22" s="133" t="str">
        <f t="shared" si="2"/>
        <v/>
      </c>
      <c r="N22" s="132"/>
      <c r="O22" s="132"/>
      <c r="P22" s="133"/>
      <c r="Q22" s="132"/>
      <c r="R22" s="132"/>
      <c r="S22" s="132"/>
      <c r="T22" s="132"/>
      <c r="U22" s="133"/>
      <c r="V22" s="132"/>
      <c r="W22" s="132"/>
      <c r="X22" s="132"/>
      <c r="Y22" s="132"/>
    </row>
    <row r="23" spans="1:29" s="136" customFormat="1" ht="30" customHeight="1">
      <c r="A23" s="131" t="str">
        <f t="shared" si="0"/>
        <v/>
      </c>
      <c r="B23" s="131" t="str">
        <f>+IF(A23=1,IF(YEAR(G23)&gt;Parametre!$N$6,"licence jeune","licence senior"),"")</f>
        <v/>
      </c>
      <c r="C23" s="131" t="str">
        <f t="shared" si="1"/>
        <v/>
      </c>
      <c r="D23" s="106"/>
      <c r="E23" s="132"/>
      <c r="F23" s="132"/>
      <c r="G23" s="132"/>
      <c r="H23" s="132"/>
      <c r="I23" s="132"/>
      <c r="J23" s="132"/>
      <c r="K23" s="133"/>
      <c r="L23" s="133"/>
      <c r="M23" s="133" t="str">
        <f t="shared" si="2"/>
        <v/>
      </c>
      <c r="N23" s="132"/>
      <c r="O23" s="132"/>
      <c r="P23" s="133"/>
      <c r="Q23" s="132"/>
      <c r="R23" s="132"/>
      <c r="S23" s="132"/>
      <c r="T23" s="132"/>
      <c r="U23" s="133"/>
      <c r="V23" s="132"/>
      <c r="W23" s="132"/>
      <c r="X23" s="132"/>
      <c r="Y23" s="132"/>
    </row>
    <row r="24" spans="1:29" ht="30" customHeight="1">
      <c r="A24" s="131" t="str">
        <f t="shared" si="0"/>
        <v/>
      </c>
      <c r="B24" s="131" t="str">
        <f>+IF(A24=1,IF(YEAR(G24)&gt;Parametre!$N$6,"licence jeune","licence senior"),"")</f>
        <v/>
      </c>
      <c r="C24" s="131" t="str">
        <f t="shared" si="1"/>
        <v/>
      </c>
      <c r="E24" s="132"/>
      <c r="F24" s="132"/>
      <c r="G24" s="132"/>
      <c r="H24" s="132"/>
      <c r="I24" s="132"/>
      <c r="J24" s="132"/>
      <c r="K24" s="133"/>
      <c r="L24" s="133"/>
      <c r="M24" s="133" t="str">
        <f t="shared" si="2"/>
        <v/>
      </c>
      <c r="N24" s="132"/>
      <c r="O24" s="132"/>
      <c r="P24" s="133"/>
      <c r="Q24" s="132"/>
      <c r="R24" s="132"/>
      <c r="S24" s="132"/>
      <c r="T24" s="132"/>
      <c r="U24" s="133"/>
      <c r="V24" s="132"/>
      <c r="W24" s="132"/>
      <c r="X24" s="132"/>
      <c r="Y24" s="132"/>
    </row>
    <row r="25" spans="1:29" s="131" customFormat="1" ht="30" customHeight="1">
      <c r="A25" s="131" t="str">
        <f t="shared" si="0"/>
        <v/>
      </c>
      <c r="B25" s="131" t="str">
        <f>+IF(A25=1,IF(YEAR(G25)&gt;Parametre!$N$6,"licence jeune","licence senior"),"")</f>
        <v/>
      </c>
      <c r="C25" s="131" t="str">
        <f t="shared" si="1"/>
        <v/>
      </c>
      <c r="D25" s="106"/>
      <c r="E25" s="132"/>
      <c r="F25" s="132"/>
      <c r="G25" s="132"/>
      <c r="H25" s="132"/>
      <c r="I25" s="132"/>
      <c r="J25" s="132"/>
      <c r="K25" s="133"/>
      <c r="L25" s="133"/>
      <c r="M25" s="133" t="str">
        <f t="shared" si="2"/>
        <v/>
      </c>
      <c r="N25" s="132"/>
      <c r="O25" s="132"/>
      <c r="P25" s="133"/>
      <c r="Q25" s="132"/>
      <c r="R25" s="132"/>
      <c r="S25" s="132"/>
      <c r="T25" s="132"/>
      <c r="U25" s="133"/>
      <c r="V25" s="132"/>
      <c r="W25" s="132"/>
      <c r="X25" s="132"/>
      <c r="Y25" s="132"/>
    </row>
    <row r="26" spans="1:29" s="131" customFormat="1" ht="30" customHeight="1">
      <c r="A26" s="131" t="str">
        <f t="shared" si="0"/>
        <v/>
      </c>
      <c r="B26" s="131" t="str">
        <f>+IF(A26=1,IF(YEAR(G26)&gt;Parametre!$N$6,"licence jeune","licence senior"),"")</f>
        <v/>
      </c>
      <c r="C26" s="131" t="str">
        <f t="shared" si="1"/>
        <v/>
      </c>
      <c r="D26" s="106"/>
      <c r="E26" s="132"/>
      <c r="F26" s="132"/>
      <c r="G26" s="132"/>
      <c r="H26" s="132"/>
      <c r="I26" s="132"/>
      <c r="J26" s="132"/>
      <c r="K26" s="133"/>
      <c r="L26" s="133"/>
      <c r="M26" s="133" t="str">
        <f t="shared" si="2"/>
        <v/>
      </c>
      <c r="N26" s="132"/>
      <c r="O26" s="132"/>
      <c r="P26" s="133"/>
      <c r="Q26" s="132"/>
      <c r="R26" s="132"/>
      <c r="S26" s="132"/>
      <c r="T26" s="132"/>
      <c r="U26" s="133"/>
      <c r="V26" s="132"/>
      <c r="W26" s="132"/>
      <c r="X26" s="132"/>
      <c r="Y26" s="132"/>
    </row>
    <row r="27" spans="1:29" s="131" customFormat="1" ht="30" customHeight="1">
      <c r="A27" s="131" t="str">
        <f t="shared" si="0"/>
        <v/>
      </c>
      <c r="B27" s="131" t="str">
        <f>+IF(A27=1,IF(YEAR(G27)&gt;Parametre!$N$6,"licence jeune","licence senior"),"")</f>
        <v/>
      </c>
      <c r="C27" s="131" t="str">
        <f t="shared" si="1"/>
        <v/>
      </c>
      <c r="D27" s="106"/>
      <c r="E27" s="132"/>
      <c r="F27" s="132"/>
      <c r="G27" s="132"/>
      <c r="H27" s="132"/>
      <c r="I27" s="132"/>
      <c r="J27" s="132"/>
      <c r="K27" s="133"/>
      <c r="L27" s="133"/>
      <c r="M27" s="133" t="str">
        <f t="shared" si="2"/>
        <v/>
      </c>
      <c r="N27" s="132"/>
      <c r="O27" s="132"/>
      <c r="P27" s="133"/>
      <c r="Q27" s="132"/>
      <c r="R27" s="132"/>
      <c r="S27" s="132"/>
      <c r="T27" s="132"/>
      <c r="U27" s="133"/>
      <c r="V27" s="132"/>
      <c r="W27" s="132"/>
      <c r="X27" s="132"/>
      <c r="Y27" s="132"/>
    </row>
    <row r="28" spans="1:29" s="131" customFormat="1" ht="30" customHeight="1">
      <c r="A28" s="131" t="str">
        <f t="shared" si="0"/>
        <v/>
      </c>
      <c r="B28" s="131" t="str">
        <f>+IF(A28=1,IF(YEAR(G28)&gt;Parametre!$N$6,"licence jeune","licence senior"),"")</f>
        <v/>
      </c>
      <c r="C28" s="131" t="str">
        <f t="shared" si="1"/>
        <v/>
      </c>
      <c r="D28" s="106"/>
      <c r="E28" s="132"/>
      <c r="F28" s="132"/>
      <c r="G28" s="132"/>
      <c r="H28" s="132"/>
      <c r="I28" s="132"/>
      <c r="J28" s="132"/>
      <c r="K28" s="133"/>
      <c r="L28" s="133"/>
      <c r="M28" s="133" t="str">
        <f t="shared" si="2"/>
        <v/>
      </c>
      <c r="N28" s="132"/>
      <c r="O28" s="132"/>
      <c r="P28" s="133"/>
      <c r="Q28" s="132"/>
      <c r="R28" s="132"/>
      <c r="S28" s="132"/>
      <c r="T28" s="132"/>
      <c r="U28" s="133"/>
      <c r="V28" s="132"/>
      <c r="W28" s="132"/>
      <c r="X28" s="132"/>
      <c r="Y28" s="132"/>
      <c r="Z28" s="134"/>
      <c r="AA28" s="134"/>
      <c r="AC28" s="135"/>
    </row>
    <row r="29" spans="1:29" s="131" customFormat="1" ht="30" customHeight="1">
      <c r="A29" s="131" t="str">
        <f t="shared" si="0"/>
        <v/>
      </c>
      <c r="B29" s="131" t="str">
        <f>+IF(A29=1,IF(YEAR(G29)&gt;Parametre!$N$6,"licence jeune","licence senior"),"")</f>
        <v/>
      </c>
      <c r="C29" s="131" t="str">
        <f t="shared" si="1"/>
        <v/>
      </c>
      <c r="D29" s="106"/>
      <c r="E29" s="132"/>
      <c r="F29" s="132"/>
      <c r="G29" s="132"/>
      <c r="H29" s="132"/>
      <c r="I29" s="132"/>
      <c r="J29" s="132"/>
      <c r="K29" s="133"/>
      <c r="L29" s="133"/>
      <c r="M29" s="133" t="str">
        <f t="shared" si="2"/>
        <v/>
      </c>
      <c r="N29" s="132"/>
      <c r="O29" s="132"/>
      <c r="P29" s="133"/>
      <c r="Q29" s="132"/>
      <c r="R29" s="132"/>
      <c r="S29" s="132"/>
      <c r="T29" s="132"/>
      <c r="U29" s="133"/>
      <c r="V29" s="132"/>
      <c r="W29" s="132"/>
      <c r="X29" s="132"/>
      <c r="Y29" s="132"/>
    </row>
    <row r="30" spans="1:29" s="131" customFormat="1" ht="30" customHeight="1">
      <c r="A30" s="131" t="str">
        <f t="shared" si="0"/>
        <v/>
      </c>
      <c r="B30" s="131" t="str">
        <f>+IF(A30=1,IF(YEAR(G30)&gt;Parametre!$N$6,"licence jeune","licence senior"),"")</f>
        <v/>
      </c>
      <c r="C30" s="131" t="str">
        <f t="shared" si="1"/>
        <v/>
      </c>
      <c r="D30" s="106"/>
      <c r="E30" s="132"/>
      <c r="F30" s="132"/>
      <c r="G30" s="132"/>
      <c r="H30" s="132"/>
      <c r="I30" s="132"/>
      <c r="J30" s="132"/>
      <c r="K30" s="133"/>
      <c r="L30" s="133"/>
      <c r="M30" s="133" t="str">
        <f t="shared" si="2"/>
        <v/>
      </c>
      <c r="N30" s="132"/>
      <c r="O30" s="132"/>
      <c r="P30" s="133"/>
      <c r="Q30" s="132"/>
      <c r="R30" s="132"/>
      <c r="S30" s="132"/>
      <c r="T30" s="132"/>
      <c r="U30" s="133"/>
      <c r="V30" s="132"/>
      <c r="W30" s="132"/>
      <c r="X30" s="132"/>
      <c r="Y30" s="132"/>
    </row>
    <row r="31" spans="1:29" s="131" customFormat="1" ht="30" customHeight="1">
      <c r="A31" s="131" t="str">
        <f t="shared" si="0"/>
        <v/>
      </c>
      <c r="B31" s="131" t="str">
        <f>+IF(A31=1,IF(YEAR(G31)&gt;Parametre!$N$6,"licence jeune","licence senior"),"")</f>
        <v/>
      </c>
      <c r="C31" s="131" t="str">
        <f t="shared" si="1"/>
        <v/>
      </c>
      <c r="D31" s="106"/>
      <c r="E31" s="132"/>
      <c r="F31" s="132"/>
      <c r="G31" s="132"/>
      <c r="H31" s="132"/>
      <c r="I31" s="132"/>
      <c r="J31" s="132"/>
      <c r="K31" s="133"/>
      <c r="L31" s="133"/>
      <c r="M31" s="133" t="str">
        <f t="shared" si="2"/>
        <v/>
      </c>
      <c r="N31" s="132"/>
      <c r="O31" s="132"/>
      <c r="P31" s="133"/>
      <c r="Q31" s="132"/>
      <c r="R31" s="132"/>
      <c r="S31" s="132"/>
      <c r="T31" s="132"/>
      <c r="U31" s="133"/>
      <c r="V31" s="132"/>
      <c r="W31" s="132"/>
      <c r="X31" s="132"/>
      <c r="Y31" s="132"/>
    </row>
    <row r="32" spans="1:29" s="131" customFormat="1" ht="30" customHeight="1">
      <c r="A32" s="131" t="str">
        <f t="shared" si="0"/>
        <v/>
      </c>
      <c r="B32" s="131" t="str">
        <f>+IF(A32=1,IF(YEAR(G32)&gt;Parametre!$N$6,"licence jeune","licence senior"),"")</f>
        <v/>
      </c>
      <c r="C32" s="131" t="str">
        <f t="shared" si="1"/>
        <v/>
      </c>
      <c r="D32" s="106"/>
      <c r="E32" s="132"/>
      <c r="F32" s="132"/>
      <c r="G32" s="132"/>
      <c r="H32" s="132"/>
      <c r="I32" s="132"/>
      <c r="J32" s="132"/>
      <c r="K32" s="133"/>
      <c r="L32" s="133"/>
      <c r="M32" s="133" t="str">
        <f t="shared" si="2"/>
        <v/>
      </c>
      <c r="N32" s="132"/>
      <c r="O32" s="132"/>
      <c r="P32" s="133"/>
      <c r="Q32" s="132"/>
      <c r="R32" s="132"/>
      <c r="S32" s="132"/>
      <c r="T32" s="132"/>
      <c r="U32" s="133"/>
      <c r="V32" s="132"/>
      <c r="W32" s="132"/>
      <c r="X32" s="132"/>
      <c r="Y32" s="132"/>
    </row>
    <row r="33" spans="1:25" s="131" customFormat="1" ht="30" customHeight="1">
      <c r="A33" s="131" t="str">
        <f t="shared" si="0"/>
        <v/>
      </c>
      <c r="B33" s="131" t="str">
        <f>+IF(A33=1,IF(YEAR(G33)&gt;Parametre!$N$6,"licence jeune","licence senior"),"")</f>
        <v/>
      </c>
      <c r="C33" s="131" t="str">
        <f t="shared" si="1"/>
        <v/>
      </c>
      <c r="D33" s="106"/>
      <c r="E33" s="132"/>
      <c r="F33" s="132"/>
      <c r="G33" s="132"/>
      <c r="H33" s="132"/>
      <c r="I33" s="132"/>
      <c r="J33" s="132"/>
      <c r="K33" s="133"/>
      <c r="L33" s="133"/>
      <c r="M33" s="133" t="str">
        <f t="shared" si="2"/>
        <v/>
      </c>
      <c r="N33" s="132"/>
      <c r="O33" s="132"/>
      <c r="P33" s="133"/>
      <c r="Q33" s="132"/>
      <c r="R33" s="132"/>
      <c r="S33" s="132"/>
      <c r="T33" s="132"/>
      <c r="U33" s="133"/>
      <c r="V33" s="132"/>
      <c r="W33" s="132"/>
      <c r="X33" s="132"/>
      <c r="Y33" s="132"/>
    </row>
    <row r="34" spans="1:25" s="131" customFormat="1" ht="30" customHeight="1">
      <c r="A34" s="131" t="str">
        <f t="shared" si="0"/>
        <v/>
      </c>
      <c r="B34" s="131" t="str">
        <f>+IF(A34=1,IF(YEAR(G34)&gt;Parametre!$N$6,"licence jeune","licence senior"),"")</f>
        <v/>
      </c>
      <c r="C34" s="131" t="str">
        <f t="shared" si="1"/>
        <v/>
      </c>
      <c r="D34" s="106"/>
      <c r="E34" s="132"/>
      <c r="F34" s="132"/>
      <c r="G34" s="132"/>
      <c r="H34" s="132"/>
      <c r="I34" s="132"/>
      <c r="J34" s="132"/>
      <c r="K34" s="133"/>
      <c r="L34" s="133"/>
      <c r="M34" s="133" t="str">
        <f t="shared" si="2"/>
        <v/>
      </c>
      <c r="N34" s="132"/>
      <c r="O34" s="132"/>
      <c r="P34" s="133"/>
      <c r="Q34" s="132"/>
      <c r="R34" s="132"/>
      <c r="S34" s="132"/>
      <c r="T34" s="132"/>
      <c r="U34" s="133"/>
      <c r="V34" s="132"/>
      <c r="W34" s="132"/>
      <c r="X34" s="132"/>
      <c r="Y34" s="132"/>
    </row>
    <row r="35" spans="1:25" s="131" customFormat="1" ht="18.75" hidden="1">
      <c r="A35" s="131" t="str">
        <f t="shared" si="0"/>
        <v/>
      </c>
      <c r="B35" s="131" t="str">
        <f>+IF(A35=1,IF(YEAR(G35)&gt;Parametre!$N$6,"licence jeune","licence senior"),"")</f>
        <v/>
      </c>
      <c r="C35" s="131" t="str">
        <f t="shared" si="1"/>
        <v/>
      </c>
      <c r="D35" s="106"/>
      <c r="E35" s="137"/>
      <c r="F35" s="137"/>
      <c r="G35" s="137"/>
      <c r="H35" s="137"/>
      <c r="I35" s="137"/>
      <c r="J35" s="137"/>
      <c r="K35" s="138"/>
      <c r="L35" s="138"/>
      <c r="M35" s="138" t="str">
        <f t="shared" si="2"/>
        <v/>
      </c>
      <c r="N35" s="137"/>
      <c r="O35" s="137"/>
      <c r="P35" s="138"/>
      <c r="Q35" s="137"/>
      <c r="R35" s="137"/>
      <c r="S35" s="137"/>
      <c r="T35" s="137"/>
      <c r="U35" s="138"/>
      <c r="V35" s="137"/>
      <c r="W35" s="137"/>
      <c r="X35" s="137"/>
      <c r="Y35" s="137"/>
    </row>
    <row r="36" spans="1:25" s="131" customFormat="1" ht="18.75" hidden="1">
      <c r="A36" s="131" t="str">
        <f t="shared" si="0"/>
        <v/>
      </c>
      <c r="B36" s="131" t="str">
        <f>+IF(A36=1,IF(YEAR(G36)&gt;Parametre!$N$6,"licence jeune","licence senior"),"")</f>
        <v/>
      </c>
      <c r="C36" s="131" t="str">
        <f t="shared" si="1"/>
        <v/>
      </c>
      <c r="D36" s="106"/>
      <c r="E36" s="137"/>
      <c r="F36" s="137"/>
      <c r="G36" s="137"/>
      <c r="H36" s="137"/>
      <c r="I36" s="137"/>
      <c r="J36" s="137"/>
      <c r="K36" s="138"/>
      <c r="L36" s="138"/>
      <c r="M36" s="138" t="str">
        <f t="shared" si="2"/>
        <v/>
      </c>
      <c r="N36" s="137"/>
      <c r="O36" s="137"/>
      <c r="P36" s="138"/>
      <c r="Q36" s="137"/>
      <c r="R36" s="137"/>
      <c r="S36" s="137"/>
      <c r="T36" s="137"/>
      <c r="U36" s="138"/>
      <c r="V36" s="137"/>
      <c r="W36" s="137"/>
      <c r="X36" s="137"/>
      <c r="Y36" s="137"/>
    </row>
    <row r="37" spans="1:25" s="131" customFormat="1" ht="18.75" hidden="1">
      <c r="A37" s="131" t="str">
        <f t="shared" si="0"/>
        <v/>
      </c>
      <c r="B37" s="131" t="str">
        <f>+IF(A37=1,IF(YEAR(G37)&gt;Parametre!$N$6,"licence jeune","licence senior"),"")</f>
        <v/>
      </c>
      <c r="C37" s="131" t="str">
        <f t="shared" si="1"/>
        <v/>
      </c>
      <c r="D37" s="106"/>
      <c r="E37" s="137"/>
      <c r="F37" s="137"/>
      <c r="G37" s="137"/>
      <c r="H37" s="137"/>
      <c r="I37" s="137"/>
      <c r="J37" s="137"/>
      <c r="K37" s="138"/>
      <c r="L37" s="138"/>
      <c r="M37" s="138" t="str">
        <f t="shared" si="2"/>
        <v/>
      </c>
      <c r="N37" s="137"/>
      <c r="O37" s="137"/>
      <c r="P37" s="138"/>
      <c r="Q37" s="137"/>
      <c r="R37" s="137"/>
      <c r="S37" s="137"/>
      <c r="T37" s="137"/>
      <c r="U37" s="138"/>
      <c r="V37" s="137"/>
      <c r="W37" s="137"/>
      <c r="X37" s="137"/>
      <c r="Y37" s="137"/>
    </row>
    <row r="38" spans="1:25" s="131" customFormat="1" ht="18.75" hidden="1">
      <c r="A38" s="131" t="str">
        <f t="shared" si="0"/>
        <v/>
      </c>
      <c r="B38" s="131" t="str">
        <f>+IF(A38=1,IF(YEAR(G38)&gt;Parametre!$N$6,"licence jeune","licence senior"),"")</f>
        <v/>
      </c>
      <c r="C38" s="131" t="str">
        <f t="shared" si="1"/>
        <v/>
      </c>
      <c r="D38" s="106"/>
      <c r="E38" s="137"/>
      <c r="F38" s="137"/>
      <c r="G38" s="137"/>
      <c r="H38" s="137"/>
      <c r="I38" s="137"/>
      <c r="J38" s="137"/>
      <c r="K38" s="138"/>
      <c r="L38" s="138"/>
      <c r="M38" s="138" t="str">
        <f t="shared" si="2"/>
        <v/>
      </c>
      <c r="N38" s="137"/>
      <c r="O38" s="137"/>
      <c r="P38" s="138"/>
      <c r="Q38" s="137"/>
      <c r="R38" s="137"/>
      <c r="S38" s="137"/>
      <c r="T38" s="137"/>
      <c r="U38" s="138"/>
      <c r="V38" s="137"/>
      <c r="W38" s="137"/>
      <c r="X38" s="137"/>
      <c r="Y38" s="137"/>
    </row>
    <row r="39" spans="1:25" s="131" customFormat="1" ht="18.75" hidden="1">
      <c r="A39" s="131" t="str">
        <f t="shared" si="0"/>
        <v/>
      </c>
      <c r="B39" s="131" t="str">
        <f>+IF(A39=1,IF(YEAR(G39)&gt;Parametre!$N$6,"licence jeune","licence senior"),"")</f>
        <v/>
      </c>
      <c r="C39" s="131" t="str">
        <f t="shared" si="1"/>
        <v/>
      </c>
      <c r="D39" s="106"/>
      <c r="E39" s="137"/>
      <c r="F39" s="137"/>
      <c r="G39" s="137"/>
      <c r="H39" s="137"/>
      <c r="I39" s="137"/>
      <c r="J39" s="137"/>
      <c r="K39" s="138"/>
      <c r="L39" s="138"/>
      <c r="M39" s="138" t="str">
        <f t="shared" si="2"/>
        <v/>
      </c>
      <c r="N39" s="137"/>
      <c r="O39" s="137"/>
      <c r="P39" s="138"/>
      <c r="Q39" s="137"/>
      <c r="R39" s="137"/>
      <c r="S39" s="137"/>
      <c r="T39" s="137"/>
      <c r="U39" s="138"/>
      <c r="V39" s="137"/>
      <c r="W39" s="137"/>
      <c r="X39" s="137"/>
      <c r="Y39" s="137"/>
    </row>
    <row r="40" spans="1:25" s="131" customFormat="1" ht="18.75" hidden="1">
      <c r="A40" s="131" t="str">
        <f t="shared" si="0"/>
        <v/>
      </c>
      <c r="B40" s="131" t="str">
        <f>+IF(A40=1,IF(YEAR(G40)&gt;Parametre!$N$6,"licence jeune","licence senior"),"")</f>
        <v/>
      </c>
      <c r="C40" s="131" t="str">
        <f t="shared" si="1"/>
        <v/>
      </c>
      <c r="D40" s="106"/>
      <c r="E40" s="137"/>
      <c r="F40" s="137"/>
      <c r="G40" s="137"/>
      <c r="H40" s="137"/>
      <c r="I40" s="137"/>
      <c r="J40" s="137"/>
      <c r="K40" s="138"/>
      <c r="L40" s="138"/>
      <c r="M40" s="138" t="str">
        <f t="shared" si="2"/>
        <v/>
      </c>
      <c r="N40" s="137"/>
      <c r="O40" s="137"/>
      <c r="P40" s="138"/>
      <c r="Q40" s="137"/>
      <c r="R40" s="137"/>
      <c r="S40" s="137"/>
      <c r="T40" s="137"/>
      <c r="U40" s="138"/>
      <c r="V40" s="137"/>
      <c r="W40" s="137"/>
      <c r="X40" s="137"/>
      <c r="Y40" s="137"/>
    </row>
    <row r="41" spans="1:25" s="131" customFormat="1" ht="18.75" hidden="1">
      <c r="A41" s="131" t="str">
        <f t="shared" si="0"/>
        <v/>
      </c>
      <c r="B41" s="131" t="str">
        <f>+IF(A41=1,IF(YEAR(G41)&gt;Parametre!$N$6,"licence jeune","licence senior"),"")</f>
        <v/>
      </c>
      <c r="C41" s="131" t="str">
        <f t="shared" si="1"/>
        <v/>
      </c>
      <c r="D41" s="106"/>
      <c r="E41" s="137"/>
      <c r="F41" s="137"/>
      <c r="G41" s="137"/>
      <c r="H41" s="137"/>
      <c r="I41" s="137"/>
      <c r="J41" s="137"/>
      <c r="K41" s="138"/>
      <c r="L41" s="138"/>
      <c r="M41" s="138" t="str">
        <f t="shared" si="2"/>
        <v/>
      </c>
      <c r="N41" s="137"/>
      <c r="O41" s="137"/>
      <c r="P41" s="138"/>
      <c r="Q41" s="137"/>
      <c r="R41" s="137"/>
      <c r="S41" s="137"/>
      <c r="T41" s="137"/>
      <c r="U41" s="138"/>
      <c r="V41" s="137"/>
      <c r="W41" s="137"/>
      <c r="X41" s="137"/>
      <c r="Y41" s="137"/>
    </row>
    <row r="42" spans="1:25" s="131" customFormat="1" ht="18.75" hidden="1">
      <c r="A42" s="131" t="str">
        <f t="shared" si="0"/>
        <v/>
      </c>
      <c r="B42" s="131" t="str">
        <f>+IF(A42=1,IF(YEAR(G42)&gt;Parametre!$N$6,"licence jeune","licence senior"),"")</f>
        <v/>
      </c>
      <c r="C42" s="131" t="str">
        <f t="shared" si="1"/>
        <v/>
      </c>
      <c r="D42" s="106"/>
      <c r="E42" s="137"/>
      <c r="F42" s="137"/>
      <c r="G42" s="137"/>
      <c r="H42" s="137"/>
      <c r="I42" s="137"/>
      <c r="J42" s="137"/>
      <c r="K42" s="138"/>
      <c r="L42" s="138"/>
      <c r="M42" s="138" t="str">
        <f t="shared" si="2"/>
        <v/>
      </c>
      <c r="N42" s="137"/>
      <c r="O42" s="137"/>
      <c r="P42" s="138"/>
      <c r="Q42" s="137"/>
      <c r="R42" s="137"/>
      <c r="S42" s="137"/>
      <c r="T42" s="137"/>
      <c r="U42" s="138"/>
      <c r="V42" s="137"/>
      <c r="W42" s="137"/>
      <c r="X42" s="137"/>
      <c r="Y42" s="137"/>
    </row>
    <row r="43" spans="1:25" s="131" customFormat="1" ht="18.75" hidden="1">
      <c r="A43" s="131" t="str">
        <f t="shared" si="0"/>
        <v/>
      </c>
      <c r="B43" s="131" t="str">
        <f>+IF(A43=1,IF(YEAR(G43)&gt;Parametre!$N$6,"licence jeune","licence senior"),"")</f>
        <v/>
      </c>
      <c r="C43" s="131" t="str">
        <f t="shared" si="1"/>
        <v/>
      </c>
      <c r="D43" s="106"/>
      <c r="E43" s="137"/>
      <c r="F43" s="137"/>
      <c r="G43" s="137"/>
      <c r="H43" s="137"/>
      <c r="I43" s="137"/>
      <c r="J43" s="137"/>
      <c r="K43" s="138"/>
      <c r="L43" s="138"/>
      <c r="M43" s="138" t="str">
        <f t="shared" si="2"/>
        <v/>
      </c>
      <c r="N43" s="137"/>
      <c r="O43" s="137"/>
      <c r="P43" s="138"/>
      <c r="Q43" s="137"/>
      <c r="R43" s="137"/>
      <c r="S43" s="137"/>
      <c r="T43" s="137"/>
      <c r="U43" s="138"/>
      <c r="V43" s="137"/>
      <c r="W43" s="137"/>
      <c r="X43" s="137"/>
      <c r="Y43" s="137"/>
    </row>
    <row r="44" spans="1:25" s="131" customFormat="1" ht="18.75" hidden="1">
      <c r="A44" s="131" t="str">
        <f t="shared" si="0"/>
        <v/>
      </c>
      <c r="B44" s="131" t="str">
        <f>+IF(A44=1,IF(YEAR(G44)&gt;Parametre!$N$6,"licence jeune","licence senior"),"")</f>
        <v/>
      </c>
      <c r="C44" s="131" t="str">
        <f t="shared" si="1"/>
        <v/>
      </c>
      <c r="D44" s="106"/>
      <c r="E44" s="137"/>
      <c r="F44" s="137"/>
      <c r="G44" s="137"/>
      <c r="H44" s="137"/>
      <c r="I44" s="137"/>
      <c r="J44" s="137"/>
      <c r="K44" s="138"/>
      <c r="L44" s="138"/>
      <c r="M44" s="138" t="str">
        <f t="shared" si="2"/>
        <v/>
      </c>
      <c r="N44" s="137"/>
      <c r="O44" s="137"/>
      <c r="P44" s="138"/>
      <c r="Q44" s="137"/>
      <c r="R44" s="137"/>
      <c r="S44" s="137"/>
      <c r="T44" s="137"/>
      <c r="U44" s="138"/>
      <c r="V44" s="137"/>
      <c r="W44" s="137"/>
      <c r="X44" s="137"/>
      <c r="Y44" s="137"/>
    </row>
    <row r="45" spans="1:25" s="131" customFormat="1" ht="18.75" hidden="1">
      <c r="A45" s="131" t="str">
        <f t="shared" si="0"/>
        <v/>
      </c>
      <c r="B45" s="131" t="str">
        <f>+IF(A45=1,IF(YEAR(G45)&gt;Parametre!$N$6,"licence jeune","licence senior"),"")</f>
        <v/>
      </c>
      <c r="C45" s="131" t="str">
        <f t="shared" si="1"/>
        <v/>
      </c>
      <c r="D45" s="106"/>
      <c r="E45" s="137"/>
      <c r="F45" s="137"/>
      <c r="G45" s="137"/>
      <c r="H45" s="137"/>
      <c r="I45" s="137"/>
      <c r="J45" s="137"/>
      <c r="K45" s="138"/>
      <c r="L45" s="138"/>
      <c r="M45" s="138" t="str">
        <f t="shared" si="2"/>
        <v/>
      </c>
      <c r="N45" s="137"/>
      <c r="O45" s="137"/>
      <c r="P45" s="138"/>
      <c r="Q45" s="137"/>
      <c r="R45" s="137"/>
      <c r="S45" s="137"/>
      <c r="T45" s="137"/>
      <c r="U45" s="138"/>
      <c r="V45" s="137"/>
      <c r="W45" s="137"/>
      <c r="X45" s="137"/>
      <c r="Y45" s="137"/>
    </row>
    <row r="46" spans="1:25" s="131" customFormat="1" ht="18.75" hidden="1">
      <c r="A46" s="131" t="str">
        <f t="shared" si="0"/>
        <v/>
      </c>
      <c r="B46" s="131" t="str">
        <f>+IF(A46=1,IF(YEAR(G46)&gt;Parametre!$N$6,"licence jeune","licence senior"),"")</f>
        <v/>
      </c>
      <c r="C46" s="131" t="str">
        <f t="shared" si="1"/>
        <v/>
      </c>
      <c r="D46" s="106"/>
      <c r="E46" s="137"/>
      <c r="F46" s="137"/>
      <c r="G46" s="137"/>
      <c r="H46" s="137"/>
      <c r="I46" s="137"/>
      <c r="J46" s="137"/>
      <c r="K46" s="138"/>
      <c r="L46" s="138"/>
      <c r="M46" s="138" t="str">
        <f t="shared" si="2"/>
        <v/>
      </c>
      <c r="N46" s="137"/>
      <c r="O46" s="137"/>
      <c r="P46" s="138"/>
      <c r="Q46" s="137"/>
      <c r="R46" s="137"/>
      <c r="S46" s="137"/>
      <c r="T46" s="137"/>
      <c r="U46" s="138"/>
      <c r="V46" s="137"/>
      <c r="W46" s="137"/>
      <c r="X46" s="137"/>
      <c r="Y46" s="137"/>
    </row>
    <row r="47" spans="1:25" s="131" customFormat="1" ht="18.75" hidden="1">
      <c r="A47" s="131" t="str">
        <f t="shared" si="0"/>
        <v/>
      </c>
      <c r="B47" s="131" t="str">
        <f>+IF(A47=1,IF(YEAR(G47)&gt;Parametre!$N$6,"licence jeune","licence senior"),"")</f>
        <v/>
      </c>
      <c r="C47" s="131" t="str">
        <f t="shared" si="1"/>
        <v/>
      </c>
      <c r="D47" s="106"/>
      <c r="E47" s="137"/>
      <c r="F47" s="137"/>
      <c r="G47" s="137"/>
      <c r="H47" s="137"/>
      <c r="I47" s="137"/>
      <c r="J47" s="137"/>
      <c r="K47" s="138"/>
      <c r="L47" s="138"/>
      <c r="M47" s="138" t="str">
        <f t="shared" si="2"/>
        <v/>
      </c>
      <c r="N47" s="137"/>
      <c r="O47" s="137"/>
      <c r="P47" s="138"/>
      <c r="Q47" s="137"/>
      <c r="R47" s="137"/>
      <c r="S47" s="137"/>
      <c r="T47" s="137"/>
      <c r="U47" s="138"/>
      <c r="V47" s="137"/>
      <c r="W47" s="137"/>
      <c r="X47" s="137"/>
      <c r="Y47" s="137"/>
    </row>
    <row r="48" spans="1:25" s="131" customFormat="1" ht="18.75" hidden="1">
      <c r="A48" s="131" t="str">
        <f t="shared" si="0"/>
        <v/>
      </c>
      <c r="B48" s="131" t="str">
        <f>+IF(A48=1,IF(YEAR(G48)&gt;Parametre!$N$6,"licence jeune","licence senior"),"")</f>
        <v/>
      </c>
      <c r="C48" s="131" t="str">
        <f t="shared" si="1"/>
        <v/>
      </c>
      <c r="D48" s="106"/>
      <c r="E48" s="137"/>
      <c r="F48" s="137"/>
      <c r="G48" s="137"/>
      <c r="H48" s="137"/>
      <c r="I48" s="137"/>
      <c r="J48" s="137"/>
      <c r="K48" s="138"/>
      <c r="L48" s="138"/>
      <c r="M48" s="138" t="str">
        <f t="shared" si="2"/>
        <v/>
      </c>
      <c r="N48" s="137"/>
      <c r="O48" s="137"/>
      <c r="P48" s="138"/>
      <c r="Q48" s="137"/>
      <c r="R48" s="137"/>
      <c r="S48" s="137"/>
      <c r="T48" s="137"/>
      <c r="U48" s="138"/>
      <c r="V48" s="137"/>
      <c r="W48" s="137"/>
      <c r="X48" s="137"/>
      <c r="Y48" s="137"/>
    </row>
    <row r="49" spans="1:25" s="131" customFormat="1" ht="18.75" hidden="1">
      <c r="A49" s="131" t="str">
        <f t="shared" si="0"/>
        <v/>
      </c>
      <c r="B49" s="131" t="str">
        <f>+IF(A49=1,IF(YEAR(G49)&gt;Parametre!$N$6,"licence jeune","licence senior"),"")</f>
        <v/>
      </c>
      <c r="C49" s="131" t="str">
        <f t="shared" si="1"/>
        <v/>
      </c>
      <c r="D49" s="106"/>
      <c r="E49" s="137"/>
      <c r="F49" s="137"/>
      <c r="G49" s="137"/>
      <c r="H49" s="137"/>
      <c r="I49" s="137"/>
      <c r="J49" s="137"/>
      <c r="K49" s="138"/>
      <c r="L49" s="138"/>
      <c r="M49" s="138" t="str">
        <f t="shared" si="2"/>
        <v/>
      </c>
      <c r="N49" s="137"/>
      <c r="O49" s="137"/>
      <c r="P49" s="138"/>
      <c r="Q49" s="137"/>
      <c r="R49" s="137"/>
      <c r="S49" s="137"/>
      <c r="T49" s="137"/>
      <c r="U49" s="138"/>
      <c r="V49" s="137"/>
      <c r="W49" s="137"/>
      <c r="X49" s="137"/>
      <c r="Y49" s="137"/>
    </row>
    <row r="50" spans="1:25" s="131" customFormat="1" ht="18.75" hidden="1">
      <c r="A50" s="131" t="str">
        <f t="shared" si="0"/>
        <v/>
      </c>
      <c r="B50" s="131" t="str">
        <f>+IF(A50=1,IF(YEAR(G50)&gt;Parametre!$N$6,"licence jeune","licence senior"),"")</f>
        <v/>
      </c>
      <c r="C50" s="131" t="str">
        <f t="shared" si="1"/>
        <v/>
      </c>
      <c r="D50" s="106"/>
      <c r="E50" s="137"/>
      <c r="F50" s="137"/>
      <c r="G50" s="137"/>
      <c r="H50" s="137"/>
      <c r="I50" s="137"/>
      <c r="J50" s="137"/>
      <c r="K50" s="138"/>
      <c r="L50" s="138"/>
      <c r="M50" s="138" t="str">
        <f t="shared" si="2"/>
        <v/>
      </c>
      <c r="N50" s="137"/>
      <c r="O50" s="137"/>
      <c r="P50" s="138"/>
      <c r="Q50" s="137"/>
      <c r="R50" s="137"/>
      <c r="S50" s="137"/>
      <c r="T50" s="137"/>
      <c r="U50" s="138"/>
      <c r="V50" s="137"/>
      <c r="W50" s="137"/>
      <c r="X50" s="137"/>
      <c r="Y50" s="137"/>
    </row>
    <row r="51" spans="1:25" s="131" customFormat="1" ht="18.75" hidden="1">
      <c r="A51" s="131" t="str">
        <f t="shared" si="0"/>
        <v/>
      </c>
      <c r="B51" s="131" t="str">
        <f>+IF(A51=1,IF(YEAR(G51)&gt;Parametre!$N$6,"licence jeune","licence senior"),"")</f>
        <v/>
      </c>
      <c r="C51" s="131" t="str">
        <f t="shared" si="1"/>
        <v/>
      </c>
      <c r="D51" s="106"/>
      <c r="E51" s="137"/>
      <c r="F51" s="137"/>
      <c r="G51" s="137"/>
      <c r="H51" s="137"/>
      <c r="I51" s="137"/>
      <c r="J51" s="137"/>
      <c r="K51" s="138"/>
      <c r="L51" s="138"/>
      <c r="M51" s="138" t="str">
        <f t="shared" si="2"/>
        <v/>
      </c>
      <c r="N51" s="137"/>
      <c r="O51" s="137"/>
      <c r="P51" s="138"/>
      <c r="Q51" s="137"/>
      <c r="R51" s="137"/>
      <c r="S51" s="137"/>
      <c r="T51" s="137"/>
      <c r="U51" s="138"/>
      <c r="V51" s="137"/>
      <c r="W51" s="137"/>
      <c r="X51" s="137"/>
      <c r="Y51" s="137"/>
    </row>
    <row r="52" spans="1:25" s="131" customFormat="1" ht="18.75" hidden="1">
      <c r="A52" s="131" t="str">
        <f t="shared" si="0"/>
        <v/>
      </c>
      <c r="B52" s="131" t="str">
        <f>+IF(A52=1,IF(YEAR(G52)&gt;Parametre!$N$6,"licence jeune","licence senior"),"")</f>
        <v/>
      </c>
      <c r="C52" s="131" t="str">
        <f t="shared" si="1"/>
        <v/>
      </c>
      <c r="D52" s="106"/>
      <c r="E52" s="137"/>
      <c r="F52" s="137"/>
      <c r="G52" s="137"/>
      <c r="H52" s="137"/>
      <c r="I52" s="137"/>
      <c r="J52" s="137"/>
      <c r="K52" s="138"/>
      <c r="L52" s="138"/>
      <c r="M52" s="138" t="str">
        <f t="shared" si="2"/>
        <v/>
      </c>
      <c r="N52" s="137"/>
      <c r="O52" s="137"/>
      <c r="P52" s="138"/>
      <c r="Q52" s="137"/>
      <c r="R52" s="137"/>
      <c r="S52" s="137"/>
      <c r="T52" s="137"/>
      <c r="U52" s="138"/>
      <c r="V52" s="137"/>
      <c r="W52" s="137"/>
      <c r="X52" s="137"/>
      <c r="Y52" s="137"/>
    </row>
    <row r="53" spans="1:25" s="131" customFormat="1" ht="18.75" hidden="1">
      <c r="A53" s="131" t="str">
        <f t="shared" si="0"/>
        <v/>
      </c>
      <c r="B53" s="131" t="str">
        <f>+IF(A53=1,IF(YEAR(G53)&gt;Parametre!$N$6,"licence jeune","licence senior"),"")</f>
        <v/>
      </c>
      <c r="C53" s="131" t="str">
        <f t="shared" si="1"/>
        <v/>
      </c>
      <c r="D53" s="106"/>
      <c r="E53" s="137"/>
      <c r="F53" s="137"/>
      <c r="G53" s="137"/>
      <c r="H53" s="137"/>
      <c r="I53" s="137"/>
      <c r="J53" s="137"/>
      <c r="K53" s="138"/>
      <c r="L53" s="138"/>
      <c r="M53" s="138" t="str">
        <f t="shared" si="2"/>
        <v/>
      </c>
      <c r="N53" s="137"/>
      <c r="O53" s="137"/>
      <c r="P53" s="138"/>
      <c r="Q53" s="137"/>
      <c r="R53" s="137"/>
      <c r="S53" s="137"/>
      <c r="T53" s="137"/>
      <c r="U53" s="138"/>
      <c r="V53" s="137"/>
      <c r="W53" s="137"/>
      <c r="X53" s="137"/>
      <c r="Y53" s="137"/>
    </row>
    <row r="54" spans="1:25" s="131" customFormat="1" ht="18.75" hidden="1">
      <c r="A54" s="131" t="str">
        <f t="shared" si="0"/>
        <v/>
      </c>
      <c r="B54" s="131" t="str">
        <f>+IF(A54=1,IF(YEAR(G54)&gt;Parametre!$N$6,"licence jeune","licence senior"),"")</f>
        <v/>
      </c>
      <c r="C54" s="131" t="str">
        <f t="shared" si="1"/>
        <v/>
      </c>
      <c r="D54" s="106"/>
      <c r="E54" s="137"/>
      <c r="F54" s="137"/>
      <c r="G54" s="137"/>
      <c r="H54" s="137"/>
      <c r="I54" s="137"/>
      <c r="J54" s="137"/>
      <c r="K54" s="138"/>
      <c r="L54" s="138"/>
      <c r="M54" s="138" t="str">
        <f t="shared" si="2"/>
        <v/>
      </c>
      <c r="N54" s="137"/>
      <c r="O54" s="137"/>
      <c r="P54" s="138"/>
      <c r="Q54" s="137"/>
      <c r="R54" s="137"/>
      <c r="S54" s="137"/>
      <c r="T54" s="137"/>
      <c r="U54" s="138"/>
      <c r="V54" s="137"/>
      <c r="W54" s="137"/>
      <c r="X54" s="137"/>
      <c r="Y54" s="137"/>
    </row>
    <row r="55" spans="1:25" s="131" customFormat="1" ht="18.75" hidden="1">
      <c r="A55" s="131" t="str">
        <f t="shared" si="0"/>
        <v/>
      </c>
      <c r="B55" s="131" t="str">
        <f>+IF(A55=1,IF(YEAR(G55)&gt;Parametre!$N$6,"licence jeune","licence senior"),"")</f>
        <v/>
      </c>
      <c r="C55" s="131" t="str">
        <f t="shared" si="1"/>
        <v/>
      </c>
      <c r="D55" s="106"/>
      <c r="E55" s="137"/>
      <c r="F55" s="137"/>
      <c r="G55" s="137"/>
      <c r="H55" s="137"/>
      <c r="I55" s="137"/>
      <c r="J55" s="137"/>
      <c r="K55" s="138"/>
      <c r="L55" s="138"/>
      <c r="M55" s="138" t="str">
        <f t="shared" si="2"/>
        <v/>
      </c>
      <c r="N55" s="137"/>
      <c r="O55" s="137"/>
      <c r="P55" s="138"/>
      <c r="Q55" s="137"/>
      <c r="R55" s="137"/>
      <c r="S55" s="137"/>
      <c r="T55" s="137"/>
      <c r="U55" s="138"/>
      <c r="V55" s="137"/>
      <c r="W55" s="137"/>
      <c r="X55" s="137"/>
      <c r="Y55" s="137"/>
    </row>
    <row r="56" spans="1:25" s="131" customFormat="1" ht="18.75" hidden="1">
      <c r="A56" s="131" t="str">
        <f t="shared" si="0"/>
        <v/>
      </c>
      <c r="B56" s="131" t="str">
        <f>+IF(A56=1,IF(YEAR(G56)&gt;Parametre!$N$6,"licence jeune","licence senior"),"")</f>
        <v/>
      </c>
      <c r="C56" s="131" t="str">
        <f t="shared" si="1"/>
        <v/>
      </c>
      <c r="D56" s="106"/>
      <c r="E56" s="137"/>
      <c r="F56" s="137"/>
      <c r="G56" s="137"/>
      <c r="H56" s="137"/>
      <c r="I56" s="137"/>
      <c r="J56" s="137"/>
      <c r="K56" s="138"/>
      <c r="L56" s="138"/>
      <c r="M56" s="138" t="str">
        <f t="shared" si="2"/>
        <v/>
      </c>
      <c r="N56" s="137"/>
      <c r="O56" s="137"/>
      <c r="P56" s="138"/>
      <c r="Q56" s="137"/>
      <c r="R56" s="137"/>
      <c r="S56" s="137"/>
      <c r="T56" s="137"/>
      <c r="U56" s="138"/>
      <c r="V56" s="137"/>
      <c r="W56" s="137"/>
      <c r="X56" s="137"/>
      <c r="Y56" s="137"/>
    </row>
    <row r="57" spans="1:25" s="131" customFormat="1" ht="18.75" hidden="1">
      <c r="A57" s="131" t="str">
        <f t="shared" si="0"/>
        <v/>
      </c>
      <c r="B57" s="131" t="str">
        <f>+IF(A57=1,IF(YEAR(G57)&gt;Parametre!$N$6,"licence jeune","licence senior"),"")</f>
        <v/>
      </c>
      <c r="C57" s="131" t="str">
        <f t="shared" si="1"/>
        <v/>
      </c>
      <c r="D57" s="106"/>
      <c r="E57" s="137"/>
      <c r="F57" s="137"/>
      <c r="G57" s="137"/>
      <c r="H57" s="137"/>
      <c r="I57" s="137"/>
      <c r="J57" s="137"/>
      <c r="K57" s="138"/>
      <c r="L57" s="138"/>
      <c r="M57" s="138" t="str">
        <f t="shared" si="2"/>
        <v/>
      </c>
      <c r="N57" s="137"/>
      <c r="O57" s="137"/>
      <c r="P57" s="138"/>
      <c r="Q57" s="137"/>
      <c r="R57" s="137"/>
      <c r="S57" s="137"/>
      <c r="T57" s="137"/>
      <c r="U57" s="138"/>
      <c r="V57" s="137"/>
      <c r="W57" s="137"/>
      <c r="X57" s="137"/>
      <c r="Y57" s="137"/>
    </row>
    <row r="58" spans="1:25" s="131" customFormat="1" ht="18.75" hidden="1">
      <c r="A58" s="131" t="str">
        <f t="shared" si="0"/>
        <v/>
      </c>
      <c r="B58" s="131" t="str">
        <f>+IF(A58=1,IF(YEAR(G58)&gt;Parametre!$N$6,"licence jeune","licence senior"),"")</f>
        <v/>
      </c>
      <c r="C58" s="131" t="str">
        <f t="shared" si="1"/>
        <v/>
      </c>
      <c r="D58" s="106"/>
      <c r="E58" s="137"/>
      <c r="F58" s="137"/>
      <c r="G58" s="137"/>
      <c r="H58" s="137"/>
      <c r="I58" s="137"/>
      <c r="J58" s="137"/>
      <c r="K58" s="138"/>
      <c r="L58" s="138"/>
      <c r="M58" s="138" t="str">
        <f t="shared" si="2"/>
        <v/>
      </c>
      <c r="N58" s="137"/>
      <c r="O58" s="137"/>
      <c r="P58" s="138"/>
      <c r="Q58" s="137"/>
      <c r="R58" s="137"/>
      <c r="S58" s="137"/>
      <c r="T58" s="137"/>
      <c r="U58" s="138"/>
      <c r="V58" s="137"/>
      <c r="W58" s="137"/>
      <c r="X58" s="137"/>
      <c r="Y58" s="137"/>
    </row>
    <row r="59" spans="1:25" s="131" customFormat="1" ht="18.75" hidden="1">
      <c r="A59" s="131" t="str">
        <f t="shared" si="0"/>
        <v/>
      </c>
      <c r="B59" s="131" t="str">
        <f>+IF(A59=1,IF(YEAR(G59)&gt;Parametre!$N$6,"licence jeune","licence senior"),"")</f>
        <v/>
      </c>
      <c r="C59" s="131" t="str">
        <f t="shared" si="1"/>
        <v/>
      </c>
      <c r="D59" s="106"/>
      <c r="E59" s="137"/>
      <c r="F59" s="137"/>
      <c r="G59" s="137"/>
      <c r="H59" s="137"/>
      <c r="I59" s="137"/>
      <c r="J59" s="137"/>
      <c r="K59" s="138"/>
      <c r="L59" s="138"/>
      <c r="M59" s="138" t="str">
        <f t="shared" si="2"/>
        <v/>
      </c>
      <c r="N59" s="137"/>
      <c r="O59" s="137"/>
      <c r="P59" s="138"/>
      <c r="Q59" s="137"/>
      <c r="R59" s="137"/>
      <c r="S59" s="137"/>
      <c r="T59" s="137"/>
      <c r="U59" s="138"/>
      <c r="V59" s="137"/>
      <c r="W59" s="137"/>
      <c r="X59" s="137"/>
      <c r="Y59" s="137"/>
    </row>
    <row r="60" spans="1:25" s="131" customFormat="1" ht="18.75" hidden="1">
      <c r="A60" s="131" t="str">
        <f t="shared" si="0"/>
        <v/>
      </c>
      <c r="B60" s="131" t="str">
        <f>+IF(A60=1,IF(YEAR(G60)&gt;Parametre!$N$6,"licence jeune","licence senior"),"")</f>
        <v/>
      </c>
      <c r="C60" s="131" t="str">
        <f t="shared" si="1"/>
        <v/>
      </c>
      <c r="D60" s="106"/>
      <c r="E60" s="137"/>
      <c r="F60" s="137"/>
      <c r="G60" s="137"/>
      <c r="H60" s="137"/>
      <c r="I60" s="137"/>
      <c r="J60" s="137"/>
      <c r="K60" s="138"/>
      <c r="L60" s="138"/>
      <c r="M60" s="138" t="str">
        <f t="shared" si="2"/>
        <v/>
      </c>
      <c r="N60" s="137"/>
      <c r="O60" s="137"/>
      <c r="P60" s="138"/>
      <c r="Q60" s="137"/>
      <c r="R60" s="137"/>
      <c r="S60" s="137"/>
      <c r="T60" s="137"/>
      <c r="U60" s="138"/>
      <c r="V60" s="137"/>
      <c r="W60" s="137"/>
      <c r="X60" s="137"/>
      <c r="Y60" s="137"/>
    </row>
    <row r="61" spans="1:25" s="131" customFormat="1" ht="18.75" hidden="1">
      <c r="A61" s="131" t="str">
        <f t="shared" si="0"/>
        <v/>
      </c>
      <c r="B61" s="131" t="str">
        <f>+IF(A61=1,IF(YEAR(G61)&gt;Parametre!$N$6,"licence jeune","licence senior"),"")</f>
        <v/>
      </c>
      <c r="C61" s="131" t="str">
        <f t="shared" si="1"/>
        <v/>
      </c>
      <c r="D61" s="106"/>
      <c r="E61" s="137"/>
      <c r="F61" s="137"/>
      <c r="G61" s="137"/>
      <c r="H61" s="137"/>
      <c r="I61" s="137"/>
      <c r="J61" s="137"/>
      <c r="K61" s="138"/>
      <c r="L61" s="138"/>
      <c r="M61" s="138" t="str">
        <f t="shared" si="2"/>
        <v/>
      </c>
      <c r="N61" s="137"/>
      <c r="O61" s="137"/>
      <c r="P61" s="138"/>
      <c r="Q61" s="137"/>
      <c r="R61" s="137"/>
      <c r="S61" s="137"/>
      <c r="T61" s="137"/>
      <c r="U61" s="138"/>
      <c r="V61" s="137"/>
      <c r="W61" s="137"/>
      <c r="X61" s="137"/>
      <c r="Y61" s="137"/>
    </row>
    <row r="62" spans="1:25" s="136" customFormat="1" ht="18.75" hidden="1">
      <c r="A62" s="131" t="str">
        <f t="shared" si="0"/>
        <v/>
      </c>
      <c r="B62" s="131" t="str">
        <f>+IF(A62=1,IF(YEAR(G62)&gt;Parametre!$N$6,"licence jeune","licence senior"),"")</f>
        <v/>
      </c>
      <c r="C62" s="131" t="str">
        <f t="shared" si="1"/>
        <v/>
      </c>
      <c r="D62" s="106"/>
      <c r="E62" s="137"/>
      <c r="F62" s="137"/>
      <c r="G62" s="137"/>
      <c r="H62" s="137"/>
      <c r="I62" s="137"/>
      <c r="J62" s="137"/>
      <c r="K62" s="138"/>
      <c r="L62" s="138"/>
      <c r="M62" s="138" t="str">
        <f t="shared" si="2"/>
        <v/>
      </c>
      <c r="N62" s="137"/>
      <c r="O62" s="137"/>
      <c r="P62" s="138"/>
      <c r="Q62" s="137"/>
      <c r="R62" s="137"/>
      <c r="S62" s="137"/>
      <c r="T62" s="137"/>
      <c r="U62" s="138"/>
      <c r="V62" s="137"/>
      <c r="W62" s="137"/>
      <c r="X62" s="137"/>
      <c r="Y62" s="137"/>
    </row>
    <row r="63" spans="1:25" ht="18.75" hidden="1">
      <c r="A63" s="131" t="str">
        <f t="shared" si="0"/>
        <v/>
      </c>
      <c r="B63" s="131" t="str">
        <f>+IF(A63=1,IF(YEAR(G63)&gt;Parametre!$N$6,"licence jeune","licence senior"),"")</f>
        <v/>
      </c>
      <c r="C63" s="131" t="str">
        <f t="shared" si="1"/>
        <v/>
      </c>
      <c r="E63" s="137"/>
      <c r="F63" s="137"/>
      <c r="G63" s="137"/>
      <c r="H63" s="137"/>
      <c r="I63" s="137"/>
      <c r="J63" s="137"/>
      <c r="K63" s="138"/>
      <c r="L63" s="138"/>
      <c r="M63" s="138" t="str">
        <f t="shared" si="2"/>
        <v/>
      </c>
      <c r="N63" s="137"/>
      <c r="O63" s="137"/>
      <c r="P63" s="138"/>
      <c r="Q63" s="137"/>
      <c r="R63" s="137"/>
      <c r="S63" s="137"/>
      <c r="T63" s="137"/>
      <c r="U63" s="138"/>
      <c r="V63" s="137"/>
      <c r="W63" s="137"/>
      <c r="X63" s="137"/>
      <c r="Y63" s="137"/>
    </row>
    <row r="64" spans="1:25" ht="18.75" hidden="1">
      <c r="A64" s="131" t="str">
        <f t="shared" si="0"/>
        <v/>
      </c>
      <c r="B64" s="131" t="str">
        <f>+IF(A64=1,IF(YEAR(G64)&gt;Parametre!$N$6,"licence jeune","licence senior"),"")</f>
        <v/>
      </c>
      <c r="C64" s="131" t="str">
        <f t="shared" si="1"/>
        <v/>
      </c>
      <c r="E64" s="137"/>
      <c r="F64" s="137"/>
      <c r="G64" s="137"/>
      <c r="H64" s="137"/>
      <c r="I64" s="137"/>
      <c r="J64" s="137"/>
      <c r="K64" s="138"/>
      <c r="L64" s="138"/>
      <c r="M64" s="138" t="str">
        <f t="shared" si="2"/>
        <v/>
      </c>
      <c r="N64" s="137"/>
      <c r="O64" s="137"/>
      <c r="P64" s="138"/>
      <c r="Q64" s="137"/>
      <c r="R64" s="137"/>
      <c r="S64" s="137"/>
      <c r="T64" s="137"/>
      <c r="U64" s="138"/>
      <c r="V64" s="137"/>
      <c r="W64" s="137"/>
      <c r="X64" s="137"/>
      <c r="Y64" s="137"/>
    </row>
    <row r="65" spans="1:25" ht="18.75" hidden="1">
      <c r="A65" s="131" t="str">
        <f t="shared" si="0"/>
        <v/>
      </c>
      <c r="B65" s="131" t="str">
        <f>+IF(A65=1,IF(YEAR(G65)&gt;Parametre!$N$6,"licence jeune","licence senior"),"")</f>
        <v/>
      </c>
      <c r="C65" s="131" t="str">
        <f t="shared" si="1"/>
        <v/>
      </c>
      <c r="E65" s="137"/>
      <c r="F65" s="137"/>
      <c r="G65" s="137"/>
      <c r="H65" s="137"/>
      <c r="I65" s="137"/>
      <c r="J65" s="137"/>
      <c r="K65" s="138"/>
      <c r="L65" s="138"/>
      <c r="M65" s="138" t="str">
        <f t="shared" si="2"/>
        <v/>
      </c>
      <c r="N65" s="137"/>
      <c r="O65" s="137"/>
      <c r="P65" s="138"/>
      <c r="Q65" s="137"/>
      <c r="R65" s="137"/>
      <c r="S65" s="137"/>
      <c r="T65" s="137"/>
      <c r="U65" s="138"/>
      <c r="V65" s="137"/>
      <c r="W65" s="137"/>
      <c r="X65" s="137"/>
      <c r="Y65" s="137"/>
    </row>
    <row r="66" spans="1:25" ht="18.75" hidden="1">
      <c r="A66" s="131" t="str">
        <f t="shared" si="0"/>
        <v/>
      </c>
      <c r="B66" s="131" t="str">
        <f>+IF(A66=1,IF(YEAR(G66)&gt;Parametre!$N$6,"licence jeune","licence senior"),"")</f>
        <v/>
      </c>
      <c r="C66" s="131" t="str">
        <f t="shared" si="1"/>
        <v/>
      </c>
      <c r="E66" s="137"/>
      <c r="F66" s="137"/>
      <c r="G66" s="137"/>
      <c r="H66" s="137"/>
      <c r="I66" s="137"/>
      <c r="J66" s="137"/>
      <c r="K66" s="138"/>
      <c r="L66" s="138"/>
      <c r="M66" s="138" t="str">
        <f t="shared" si="2"/>
        <v/>
      </c>
      <c r="N66" s="137"/>
      <c r="O66" s="137"/>
      <c r="P66" s="138"/>
      <c r="Q66" s="137"/>
      <c r="R66" s="137"/>
      <c r="S66" s="137"/>
      <c r="T66" s="137"/>
      <c r="U66" s="138"/>
      <c r="V66" s="137"/>
      <c r="W66" s="137"/>
      <c r="X66" s="137"/>
      <c r="Y66" s="137"/>
    </row>
    <row r="67" spans="1:25" ht="18.75" hidden="1">
      <c r="A67" s="131" t="str">
        <f t="shared" si="0"/>
        <v/>
      </c>
      <c r="B67" s="131" t="str">
        <f>+IF(A67=1,IF(YEAR(G67)&gt;Parametre!$N$6,"licence jeune","licence senior"),"")</f>
        <v/>
      </c>
      <c r="C67" s="131" t="str">
        <f t="shared" si="1"/>
        <v/>
      </c>
      <c r="E67" s="137"/>
      <c r="F67" s="137"/>
      <c r="G67" s="137"/>
      <c r="H67" s="137"/>
      <c r="I67" s="137"/>
      <c r="J67" s="137"/>
      <c r="K67" s="138"/>
      <c r="L67" s="138"/>
      <c r="M67" s="138" t="str">
        <f t="shared" si="2"/>
        <v/>
      </c>
      <c r="N67" s="137"/>
      <c r="O67" s="137"/>
      <c r="P67" s="138"/>
      <c r="Q67" s="137"/>
      <c r="R67" s="137"/>
      <c r="S67" s="137"/>
      <c r="T67" s="137"/>
      <c r="U67" s="138"/>
      <c r="V67" s="137"/>
      <c r="W67" s="137"/>
      <c r="X67" s="137"/>
      <c r="Y67" s="137"/>
    </row>
    <row r="68" spans="1:25" ht="18.75" hidden="1">
      <c r="A68" s="131" t="str">
        <f t="shared" si="0"/>
        <v/>
      </c>
      <c r="B68" s="131" t="str">
        <f>+IF(A68=1,IF(YEAR(G68)&gt;Parametre!$N$6,"licence jeune","licence senior"),"")</f>
        <v/>
      </c>
      <c r="C68" s="131" t="str">
        <f t="shared" si="1"/>
        <v/>
      </c>
      <c r="E68" s="137"/>
      <c r="F68" s="137"/>
      <c r="G68" s="137"/>
      <c r="H68" s="137"/>
      <c r="I68" s="137"/>
      <c r="J68" s="137"/>
      <c r="K68" s="138"/>
      <c r="L68" s="138"/>
      <c r="M68" s="138" t="str">
        <f t="shared" si="2"/>
        <v/>
      </c>
      <c r="N68" s="137"/>
      <c r="O68" s="137"/>
      <c r="P68" s="138"/>
      <c r="Q68" s="137"/>
      <c r="R68" s="137"/>
      <c r="S68" s="137"/>
      <c r="T68" s="137"/>
      <c r="U68" s="138"/>
      <c r="V68" s="137"/>
      <c r="W68" s="137"/>
      <c r="X68" s="137"/>
      <c r="Y68" s="137"/>
    </row>
    <row r="69" spans="1:25" ht="18.75" hidden="1">
      <c r="A69" s="131" t="str">
        <f t="shared" si="0"/>
        <v/>
      </c>
      <c r="B69" s="131" t="str">
        <f>+IF(A69=1,IF(YEAR(G69)&gt;Parametre!$N$6,"licence jeune","licence senior"),"")</f>
        <v/>
      </c>
      <c r="C69" s="131" t="str">
        <f t="shared" si="1"/>
        <v/>
      </c>
      <c r="E69" s="137"/>
      <c r="F69" s="137"/>
      <c r="G69" s="137"/>
      <c r="H69" s="137"/>
      <c r="I69" s="137"/>
      <c r="J69" s="137"/>
      <c r="K69" s="138"/>
      <c r="L69" s="138"/>
      <c r="M69" s="138" t="str">
        <f t="shared" si="2"/>
        <v/>
      </c>
      <c r="N69" s="137"/>
      <c r="O69" s="137"/>
      <c r="P69" s="138"/>
      <c r="Q69" s="137"/>
      <c r="R69" s="137"/>
      <c r="S69" s="137"/>
      <c r="T69" s="137"/>
      <c r="U69" s="138"/>
      <c r="V69" s="137"/>
      <c r="W69" s="137"/>
      <c r="X69" s="137"/>
      <c r="Y69" s="137"/>
    </row>
    <row r="70" spans="1:25" ht="18.75" hidden="1">
      <c r="A70" s="131" t="str">
        <f t="shared" si="0"/>
        <v/>
      </c>
      <c r="B70" s="131" t="str">
        <f>+IF(A70=1,IF(YEAR(G70)&gt;Parametre!$N$6,"licence jeune","licence senior"),"")</f>
        <v/>
      </c>
      <c r="C70" s="131" t="str">
        <f t="shared" si="1"/>
        <v/>
      </c>
      <c r="E70" s="137"/>
      <c r="F70" s="137"/>
      <c r="G70" s="137"/>
      <c r="H70" s="137"/>
      <c r="I70" s="137"/>
      <c r="J70" s="137"/>
      <c r="K70" s="138"/>
      <c r="L70" s="138"/>
      <c r="M70" s="138" t="str">
        <f t="shared" si="2"/>
        <v/>
      </c>
      <c r="N70" s="137"/>
      <c r="O70" s="137"/>
      <c r="P70" s="138"/>
      <c r="Q70" s="137"/>
      <c r="R70" s="137"/>
      <c r="S70" s="137"/>
      <c r="T70" s="137"/>
      <c r="U70" s="138"/>
      <c r="V70" s="137"/>
      <c r="W70" s="137"/>
      <c r="X70" s="137"/>
      <c r="Y70" s="137"/>
    </row>
    <row r="71" spans="1:25" ht="18.75" hidden="1">
      <c r="A71" s="131" t="str">
        <f t="shared" si="0"/>
        <v/>
      </c>
      <c r="B71" s="131" t="str">
        <f>+IF(A71=1,IF(YEAR(G71)&gt;Parametre!$N$6,"licence jeune","licence senior"),"")</f>
        <v/>
      </c>
      <c r="C71" s="131" t="str">
        <f t="shared" si="1"/>
        <v/>
      </c>
      <c r="E71" s="137"/>
      <c r="F71" s="137"/>
      <c r="G71" s="137"/>
      <c r="H71" s="137"/>
      <c r="I71" s="137"/>
      <c r="J71" s="137"/>
      <c r="K71" s="138"/>
      <c r="L71" s="138"/>
      <c r="M71" s="138" t="str">
        <f t="shared" si="2"/>
        <v/>
      </c>
      <c r="N71" s="137"/>
      <c r="O71" s="137"/>
      <c r="P71" s="138"/>
      <c r="Q71" s="137"/>
      <c r="R71" s="137"/>
      <c r="S71" s="137"/>
      <c r="T71" s="137"/>
      <c r="U71" s="138"/>
      <c r="V71" s="137"/>
      <c r="W71" s="137"/>
      <c r="X71" s="137"/>
      <c r="Y71" s="137"/>
    </row>
    <row r="72" spans="1:25" ht="18.75" hidden="1">
      <c r="A72" s="131" t="str">
        <f t="shared" si="0"/>
        <v/>
      </c>
      <c r="B72" s="131" t="str">
        <f>+IF(A72=1,IF(YEAR(G72)&gt;Parametre!$N$6,"licence jeune","licence senior"),"")</f>
        <v/>
      </c>
      <c r="C72" s="131" t="str">
        <f t="shared" si="1"/>
        <v/>
      </c>
      <c r="E72" s="137"/>
      <c r="F72" s="137"/>
      <c r="G72" s="137"/>
      <c r="H72" s="137"/>
      <c r="I72" s="137"/>
      <c r="J72" s="137"/>
      <c r="K72" s="138"/>
      <c r="L72" s="138"/>
      <c r="M72" s="138" t="str">
        <f t="shared" si="2"/>
        <v/>
      </c>
      <c r="N72" s="137"/>
      <c r="O72" s="137"/>
      <c r="P72" s="138"/>
      <c r="Q72" s="137"/>
      <c r="R72" s="137"/>
      <c r="S72" s="137"/>
      <c r="T72" s="137"/>
      <c r="U72" s="138"/>
      <c r="V72" s="137"/>
      <c r="W72" s="137"/>
      <c r="X72" s="137"/>
      <c r="Y72" s="137"/>
    </row>
    <row r="73" spans="1:25" ht="18.75" hidden="1">
      <c r="A73" s="131" t="str">
        <f t="shared" si="0"/>
        <v/>
      </c>
      <c r="B73" s="131" t="str">
        <f>+IF(A73=1,IF(YEAR(G73)&gt;Parametre!$N$6,"licence jeune","licence senior"),"")</f>
        <v/>
      </c>
      <c r="C73" s="131" t="str">
        <f t="shared" si="1"/>
        <v/>
      </c>
      <c r="E73" s="137"/>
      <c r="F73" s="137"/>
      <c r="G73" s="137"/>
      <c r="H73" s="137"/>
      <c r="I73" s="137"/>
      <c r="J73" s="137"/>
      <c r="K73" s="138"/>
      <c r="L73" s="138"/>
      <c r="M73" s="138" t="str">
        <f t="shared" si="2"/>
        <v/>
      </c>
      <c r="N73" s="137"/>
      <c r="O73" s="137"/>
      <c r="P73" s="138"/>
      <c r="Q73" s="137"/>
      <c r="R73" s="137"/>
      <c r="S73" s="137"/>
      <c r="T73" s="137"/>
      <c r="U73" s="138"/>
      <c r="V73" s="137"/>
      <c r="W73" s="137"/>
      <c r="X73" s="137"/>
      <c r="Y73" s="137"/>
    </row>
    <row r="74" spans="1:25">
      <c r="E74" s="139"/>
      <c r="G74" s="140"/>
      <c r="T74" s="140"/>
    </row>
    <row r="75" spans="1:25">
      <c r="E75" s="154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</row>
    <row r="76" spans="1:25" ht="15" customHeight="1"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</row>
    <row r="77" spans="1:25" ht="15" customHeight="1"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</row>
    <row r="78" spans="1:25" ht="15" customHeight="1"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</row>
    <row r="79" spans="1:25" ht="15" customHeight="1"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</row>
    <row r="80" spans="1:25" ht="15" customHeight="1"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</row>
    <row r="81" spans="5:16" ht="15" customHeight="1"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</row>
    <row r="82" spans="5:16" ht="15" customHeight="1"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</row>
    <row r="83" spans="5:16" ht="15" customHeight="1"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</row>
    <row r="84" spans="5:16" ht="15" customHeight="1"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</row>
    <row r="85" spans="5:16" ht="15" customHeight="1"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</row>
    <row r="86" spans="5:16" ht="15" customHeight="1">
      <c r="E86" s="191"/>
      <c r="F86" s="191"/>
      <c r="G86" s="191"/>
      <c r="H86" s="191"/>
      <c r="I86" s="191"/>
      <c r="J86" s="191"/>
      <c r="K86" s="191"/>
      <c r="L86" s="191"/>
      <c r="M86" s="191"/>
      <c r="N86" s="191"/>
      <c r="O86" s="191"/>
      <c r="P86" s="191"/>
    </row>
    <row r="87" spans="5:16" ht="45" customHeight="1"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</row>
    <row r="88" spans="5:16">
      <c r="E88" s="47"/>
      <c r="F88" s="47"/>
      <c r="G88" s="47"/>
      <c r="H88" s="47"/>
      <c r="I88" s="47"/>
      <c r="J88"/>
      <c r="K88"/>
      <c r="L88"/>
      <c r="M88"/>
      <c r="N88"/>
      <c r="O88"/>
      <c r="P88"/>
    </row>
    <row r="89" spans="5:16">
      <c r="E89" s="169"/>
      <c r="F89" s="47"/>
      <c r="G89" s="47"/>
      <c r="H89" s="47"/>
      <c r="I89" s="47"/>
      <c r="J89"/>
      <c r="K89"/>
      <c r="L89"/>
      <c r="M89"/>
      <c r="N89"/>
      <c r="O89"/>
      <c r="P89"/>
    </row>
    <row r="90" spans="5:16">
      <c r="E90" s="47"/>
      <c r="F90" s="47"/>
      <c r="G90" s="47"/>
      <c r="H90" s="47"/>
      <c r="I90"/>
      <c r="J90"/>
      <c r="K90"/>
      <c r="L90"/>
      <c r="M90"/>
      <c r="N90"/>
      <c r="O90"/>
      <c r="P90"/>
    </row>
    <row r="91" spans="5:16">
      <c r="E91" s="47"/>
      <c r="F91" s="47"/>
      <c r="G91" s="47"/>
      <c r="H91" s="47"/>
      <c r="I91"/>
      <c r="J91"/>
      <c r="K91"/>
      <c r="L91"/>
      <c r="M91"/>
      <c r="N91"/>
      <c r="O91"/>
      <c r="P91"/>
    </row>
    <row r="92" spans="5:16">
      <c r="E92" s="47"/>
      <c r="F92" s="47"/>
      <c r="G92" s="47"/>
      <c r="H92" s="47"/>
      <c r="I92"/>
      <c r="J92"/>
      <c r="K92"/>
      <c r="L92"/>
      <c r="M92"/>
      <c r="N92"/>
      <c r="O92"/>
      <c r="P92"/>
    </row>
  </sheetData>
  <sheetProtection selectLockedCells="1" selectUnlockedCells="1"/>
  <autoFilter ref="E14:Y14">
    <filterColumn colId="9" showButton="0"/>
    <filterColumn colId="10" showButton="0"/>
    <filterColumn colId="11" showButton="0"/>
  </autoFilter>
  <mergeCells count="8">
    <mergeCell ref="E76:P87"/>
    <mergeCell ref="AB14:AD14"/>
    <mergeCell ref="F3:H3"/>
    <mergeCell ref="J3:L3"/>
    <mergeCell ref="J4:L4"/>
    <mergeCell ref="F5:H5"/>
    <mergeCell ref="F8:H8"/>
    <mergeCell ref="N14:Q14"/>
  </mergeCells>
  <conditionalFormatting sqref="D74:D132">
    <cfRule type="containsText" dxfId="4" priority="4" operator="containsText" text="erreur">
      <formula>NOT(ISERROR(SEARCH("erreur",D74)))</formula>
    </cfRule>
  </conditionalFormatting>
  <conditionalFormatting sqref="E15:Y73">
    <cfRule type="containsBlanks" dxfId="3" priority="1">
      <formula>LEN(TRIM(E15))=0</formula>
    </cfRule>
  </conditionalFormatting>
  <printOptions horizontalCentered="1" verticalCentered="1"/>
  <pageMargins left="0.19652777777777777" right="0.19652777777777777" top="0.15763888888888888" bottom="0.15763888888888888" header="0.51180555555555551" footer="0.51180555555555551"/>
  <pageSetup paperSize="9" scale="65" firstPageNumber="0" fitToHeight="2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3:L18"/>
  <sheetViews>
    <sheetView workbookViewId="0">
      <selection activeCell="A5" sqref="A5:L5"/>
    </sheetView>
  </sheetViews>
  <sheetFormatPr baseColWidth="10" defaultRowHeight="15"/>
  <cols>
    <col min="12" max="12" width="18.7109375" customWidth="1"/>
  </cols>
  <sheetData>
    <row r="3" spans="1:12">
      <c r="A3" s="155" t="s">
        <v>354</v>
      </c>
      <c r="B3" s="198"/>
      <c r="C3" s="198"/>
      <c r="D3" s="198"/>
      <c r="E3" s="155" t="s">
        <v>355</v>
      </c>
      <c r="F3" s="155"/>
      <c r="G3" s="155"/>
      <c r="H3" s="155"/>
      <c r="I3" s="155"/>
      <c r="J3" s="155"/>
      <c r="K3" s="155"/>
      <c r="L3" s="155"/>
    </row>
    <row r="4" spans="1:12">
      <c r="A4" s="156" t="s">
        <v>356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spans="1:12">
      <c r="A5" s="199" t="s">
        <v>357</v>
      </c>
      <c r="B5" s="199"/>
      <c r="C5" s="199"/>
      <c r="D5" s="199"/>
      <c r="E5" s="199"/>
      <c r="F5" s="199"/>
      <c r="G5" s="199"/>
      <c r="H5" s="199"/>
      <c r="I5" s="199"/>
      <c r="J5" s="199"/>
      <c r="K5" s="199"/>
      <c r="L5" s="199"/>
    </row>
    <row r="6" spans="1:12">
      <c r="A6" s="200" t="s">
        <v>358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</row>
    <row r="7" spans="1:12">
      <c r="A7" s="197" t="s">
        <v>359</v>
      </c>
      <c r="B7" s="197"/>
      <c r="C7" s="197"/>
      <c r="D7" s="197"/>
      <c r="E7" s="197"/>
      <c r="F7" s="197"/>
      <c r="G7" s="197"/>
      <c r="H7" s="197"/>
      <c r="I7" s="197"/>
      <c r="J7" s="197"/>
      <c r="K7" s="197"/>
      <c r="L7" s="197"/>
    </row>
    <row r="8" spans="1:12">
      <c r="A8" s="197" t="s">
        <v>360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</row>
    <row r="9" spans="1:12">
      <c r="A9" s="197" t="s">
        <v>361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</row>
    <row r="10" spans="1:12">
      <c r="A10" s="157" t="s">
        <v>354</v>
      </c>
      <c r="B10" s="196"/>
      <c r="C10" s="196"/>
      <c r="D10" s="196"/>
      <c r="E10" s="158" t="s">
        <v>362</v>
      </c>
      <c r="F10" s="157"/>
      <c r="G10" s="157"/>
      <c r="H10" s="157"/>
      <c r="I10" s="157"/>
      <c r="J10" s="157"/>
      <c r="K10" s="157"/>
      <c r="L10" s="157"/>
    </row>
    <row r="11" spans="1:12">
      <c r="A11" s="197" t="s">
        <v>363</v>
      </c>
      <c r="B11" s="197"/>
      <c r="C11" s="197"/>
      <c r="D11" s="197"/>
      <c r="E11" s="197"/>
      <c r="F11" s="197"/>
      <c r="G11" s="197"/>
      <c r="H11" s="197"/>
      <c r="I11" s="197"/>
      <c r="J11" s="197"/>
      <c r="K11" s="197"/>
      <c r="L11" s="197"/>
    </row>
    <row r="12" spans="1:12">
      <c r="A12" s="197" t="s">
        <v>364</v>
      </c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</row>
    <row r="13" spans="1:12">
      <c r="A13" s="159"/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</row>
    <row r="14" spans="1:12" ht="15.75" thickBot="1">
      <c r="A14" s="159"/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</row>
    <row r="15" spans="1:12">
      <c r="A15" s="160" t="s">
        <v>365</v>
      </c>
      <c r="B15" s="161"/>
      <c r="C15" s="161"/>
      <c r="D15" s="162"/>
      <c r="E15" s="159"/>
      <c r="F15" s="159"/>
      <c r="G15" s="159"/>
      <c r="H15" s="159"/>
      <c r="I15" s="159"/>
      <c r="J15" s="159"/>
      <c r="K15" s="159"/>
      <c r="L15" s="159"/>
    </row>
    <row r="16" spans="1:12">
      <c r="A16" s="163"/>
      <c r="B16" s="164"/>
      <c r="C16" s="164"/>
      <c r="D16" s="165"/>
      <c r="E16" s="159"/>
      <c r="F16" s="159"/>
      <c r="G16" s="159"/>
      <c r="H16" s="159"/>
      <c r="I16" s="159"/>
      <c r="J16" s="159"/>
      <c r="K16" s="159"/>
      <c r="L16" s="159"/>
    </row>
    <row r="17" spans="1:12">
      <c r="A17" s="163"/>
      <c r="B17" s="164"/>
      <c r="C17" s="164"/>
      <c r="D17" s="165"/>
      <c r="E17" s="159"/>
      <c r="F17" s="159"/>
      <c r="G17" s="159"/>
      <c r="H17" s="159"/>
      <c r="I17" s="159"/>
      <c r="J17" s="159"/>
      <c r="K17" s="159"/>
      <c r="L17" s="159"/>
    </row>
    <row r="18" spans="1:12" ht="15.75" thickBot="1">
      <c r="A18" s="166"/>
      <c r="B18" s="167"/>
      <c r="C18" s="167"/>
      <c r="D18" s="168"/>
      <c r="E18" s="159"/>
      <c r="F18" s="159"/>
      <c r="G18" s="159"/>
      <c r="H18" s="159"/>
      <c r="I18" s="159"/>
      <c r="J18" s="159"/>
      <c r="K18" s="159"/>
      <c r="L18" s="159"/>
    </row>
  </sheetData>
  <mergeCells count="9">
    <mergeCell ref="B10:D10"/>
    <mergeCell ref="A11:L11"/>
    <mergeCell ref="A12:L12"/>
    <mergeCell ref="B3:D3"/>
    <mergeCell ref="A5:L5"/>
    <mergeCell ref="A6:L6"/>
    <mergeCell ref="A7:L7"/>
    <mergeCell ref="A8:L8"/>
    <mergeCell ref="A9:L9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3">
    <tabColor rgb="FF00B0F0"/>
    <pageSetUpPr fitToPage="1"/>
  </sheetPr>
  <dimension ref="A2:AP77"/>
  <sheetViews>
    <sheetView topLeftCell="E1" zoomScale="70" zoomScaleNormal="70" workbookViewId="0">
      <selection activeCell="F10" sqref="F10:I10"/>
    </sheetView>
  </sheetViews>
  <sheetFormatPr baseColWidth="10" defaultColWidth="14.5703125" defaultRowHeight="15" outlineLevelCol="1"/>
  <cols>
    <col min="1" max="1" width="0" style="5" hidden="1" customWidth="1" outlineLevel="1"/>
    <col min="2" max="2" width="19.7109375" style="5" hidden="1" customWidth="1" outlineLevel="1"/>
    <col min="3" max="3" width="21.28515625" style="5" hidden="1" customWidth="1" outlineLevel="1"/>
    <col min="4" max="4" width="20" style="5" hidden="1" customWidth="1" outlineLevel="1"/>
    <col min="5" max="5" width="24.140625" style="6" customWidth="1" collapsed="1"/>
    <col min="6" max="6" width="26.28515625" style="4" customWidth="1"/>
    <col min="7" max="7" width="17.42578125" style="4" customWidth="1"/>
    <col min="8" max="8" width="9.5703125" style="4" customWidth="1"/>
    <col min="9" max="9" width="14.5703125" style="4" customWidth="1"/>
    <col min="10" max="10" width="0.140625" style="4" customWidth="1"/>
    <col min="11" max="11" width="6.28515625" style="4" customWidth="1"/>
    <col min="12" max="12" width="14.5703125" style="4" customWidth="1"/>
    <col min="13" max="13" width="0.140625" style="4" customWidth="1"/>
    <col min="14" max="14" width="33.7109375" style="37" customWidth="1"/>
    <col min="15" max="15" width="0.140625" style="4" customWidth="1"/>
    <col min="16" max="16" width="14.5703125" style="37" customWidth="1"/>
    <col min="17" max="17" width="25.5703125" style="4" bestFit="1" customWidth="1"/>
    <col min="18" max="18" width="0.140625" style="4" customWidth="1"/>
    <col min="19" max="19" width="17.42578125" style="4" customWidth="1"/>
    <col min="20" max="20" width="16.140625" style="4" hidden="1" customWidth="1"/>
    <col min="21" max="24" width="0.140625" style="4" customWidth="1"/>
    <col min="25" max="25" width="17.140625" style="4" customWidth="1"/>
    <col min="26" max="260" width="14.5703125" style="5"/>
    <col min="261" max="281" width="14.5703125" style="5" customWidth="1"/>
    <col min="282" max="516" width="14.5703125" style="5"/>
    <col min="517" max="537" width="14.5703125" style="5" customWidth="1"/>
    <col min="538" max="772" width="14.5703125" style="5"/>
    <col min="773" max="793" width="14.5703125" style="5" customWidth="1"/>
    <col min="794" max="1028" width="14.5703125" style="5"/>
    <col min="1029" max="1049" width="14.5703125" style="5" customWidth="1"/>
    <col min="1050" max="1284" width="14.5703125" style="5"/>
    <col min="1285" max="1305" width="14.5703125" style="5" customWidth="1"/>
    <col min="1306" max="1540" width="14.5703125" style="5"/>
    <col min="1541" max="1561" width="14.5703125" style="5" customWidth="1"/>
    <col min="1562" max="1796" width="14.5703125" style="5"/>
    <col min="1797" max="1817" width="14.5703125" style="5" customWidth="1"/>
    <col min="1818" max="2052" width="14.5703125" style="5"/>
    <col min="2053" max="2073" width="14.5703125" style="5" customWidth="1"/>
    <col min="2074" max="2308" width="14.5703125" style="5"/>
    <col min="2309" max="2329" width="14.5703125" style="5" customWidth="1"/>
    <col min="2330" max="2564" width="14.5703125" style="5"/>
    <col min="2565" max="2585" width="14.5703125" style="5" customWidth="1"/>
    <col min="2586" max="2820" width="14.5703125" style="5"/>
    <col min="2821" max="2841" width="14.5703125" style="5" customWidth="1"/>
    <col min="2842" max="3076" width="14.5703125" style="5"/>
    <col min="3077" max="3097" width="14.5703125" style="5" customWidth="1"/>
    <col min="3098" max="3332" width="14.5703125" style="5"/>
    <col min="3333" max="3353" width="14.5703125" style="5" customWidth="1"/>
    <col min="3354" max="3588" width="14.5703125" style="5"/>
    <col min="3589" max="3609" width="14.5703125" style="5" customWidth="1"/>
    <col min="3610" max="3844" width="14.5703125" style="5"/>
    <col min="3845" max="3865" width="14.5703125" style="5" customWidth="1"/>
    <col min="3866" max="4100" width="14.5703125" style="5"/>
    <col min="4101" max="4121" width="14.5703125" style="5" customWidth="1"/>
    <col min="4122" max="4356" width="14.5703125" style="5"/>
    <col min="4357" max="4377" width="14.5703125" style="5" customWidth="1"/>
    <col min="4378" max="4612" width="14.5703125" style="5"/>
    <col min="4613" max="4633" width="14.5703125" style="5" customWidth="1"/>
    <col min="4634" max="4868" width="14.5703125" style="5"/>
    <col min="4869" max="4889" width="14.5703125" style="5" customWidth="1"/>
    <col min="4890" max="5124" width="14.5703125" style="5"/>
    <col min="5125" max="5145" width="14.5703125" style="5" customWidth="1"/>
    <col min="5146" max="5380" width="14.5703125" style="5"/>
    <col min="5381" max="5401" width="14.5703125" style="5" customWidth="1"/>
    <col min="5402" max="5636" width="14.5703125" style="5"/>
    <col min="5637" max="5657" width="14.5703125" style="5" customWidth="1"/>
    <col min="5658" max="5892" width="14.5703125" style="5"/>
    <col min="5893" max="5913" width="14.5703125" style="5" customWidth="1"/>
    <col min="5914" max="6148" width="14.5703125" style="5"/>
    <col min="6149" max="6169" width="14.5703125" style="5" customWidth="1"/>
    <col min="6170" max="6404" width="14.5703125" style="5"/>
    <col min="6405" max="6425" width="14.5703125" style="5" customWidth="1"/>
    <col min="6426" max="6660" width="14.5703125" style="5"/>
    <col min="6661" max="6681" width="14.5703125" style="5" customWidth="1"/>
    <col min="6682" max="6916" width="14.5703125" style="5"/>
    <col min="6917" max="6937" width="14.5703125" style="5" customWidth="1"/>
    <col min="6938" max="7172" width="14.5703125" style="5"/>
    <col min="7173" max="7193" width="14.5703125" style="5" customWidth="1"/>
    <col min="7194" max="7428" width="14.5703125" style="5"/>
    <col min="7429" max="7449" width="14.5703125" style="5" customWidth="1"/>
    <col min="7450" max="7684" width="14.5703125" style="5"/>
    <col min="7685" max="7705" width="14.5703125" style="5" customWidth="1"/>
    <col min="7706" max="7940" width="14.5703125" style="5"/>
    <col min="7941" max="7961" width="14.5703125" style="5" customWidth="1"/>
    <col min="7962" max="8196" width="14.5703125" style="5"/>
    <col min="8197" max="8217" width="14.5703125" style="5" customWidth="1"/>
    <col min="8218" max="8452" width="14.5703125" style="5"/>
    <col min="8453" max="8473" width="14.5703125" style="5" customWidth="1"/>
    <col min="8474" max="8708" width="14.5703125" style="5"/>
    <col min="8709" max="8729" width="14.5703125" style="5" customWidth="1"/>
    <col min="8730" max="8964" width="14.5703125" style="5"/>
    <col min="8965" max="8985" width="14.5703125" style="5" customWidth="1"/>
    <col min="8986" max="9220" width="14.5703125" style="5"/>
    <col min="9221" max="9241" width="14.5703125" style="5" customWidth="1"/>
    <col min="9242" max="9476" width="14.5703125" style="5"/>
    <col min="9477" max="9497" width="14.5703125" style="5" customWidth="1"/>
    <col min="9498" max="9732" width="14.5703125" style="5"/>
    <col min="9733" max="9753" width="14.5703125" style="5" customWidth="1"/>
    <col min="9754" max="9988" width="14.5703125" style="5"/>
    <col min="9989" max="10009" width="14.5703125" style="5" customWidth="1"/>
    <col min="10010" max="10244" width="14.5703125" style="5"/>
    <col min="10245" max="10265" width="14.5703125" style="5" customWidth="1"/>
    <col min="10266" max="10500" width="14.5703125" style="5"/>
    <col min="10501" max="10521" width="14.5703125" style="5" customWidth="1"/>
    <col min="10522" max="10756" width="14.5703125" style="5"/>
    <col min="10757" max="10777" width="14.5703125" style="5" customWidth="1"/>
    <col min="10778" max="11012" width="14.5703125" style="5"/>
    <col min="11013" max="11033" width="14.5703125" style="5" customWidth="1"/>
    <col min="11034" max="11268" width="14.5703125" style="5"/>
    <col min="11269" max="11289" width="14.5703125" style="5" customWidth="1"/>
    <col min="11290" max="11524" width="14.5703125" style="5"/>
    <col min="11525" max="11545" width="14.5703125" style="5" customWidth="1"/>
    <col min="11546" max="11780" width="14.5703125" style="5"/>
    <col min="11781" max="11801" width="14.5703125" style="5" customWidth="1"/>
    <col min="11802" max="12036" width="14.5703125" style="5"/>
    <col min="12037" max="12057" width="14.5703125" style="5" customWidth="1"/>
    <col min="12058" max="12292" width="14.5703125" style="5"/>
    <col min="12293" max="12313" width="14.5703125" style="5" customWidth="1"/>
    <col min="12314" max="12548" width="14.5703125" style="5"/>
    <col min="12549" max="12569" width="14.5703125" style="5" customWidth="1"/>
    <col min="12570" max="12804" width="14.5703125" style="5"/>
    <col min="12805" max="12825" width="14.5703125" style="5" customWidth="1"/>
    <col min="12826" max="13060" width="14.5703125" style="5"/>
    <col min="13061" max="13081" width="14.5703125" style="5" customWidth="1"/>
    <col min="13082" max="13316" width="14.5703125" style="5"/>
    <col min="13317" max="13337" width="14.5703125" style="5" customWidth="1"/>
    <col min="13338" max="13572" width="14.5703125" style="5"/>
    <col min="13573" max="13593" width="14.5703125" style="5" customWidth="1"/>
    <col min="13594" max="13828" width="14.5703125" style="5"/>
    <col min="13829" max="13849" width="14.5703125" style="5" customWidth="1"/>
    <col min="13850" max="14084" width="14.5703125" style="5"/>
    <col min="14085" max="14105" width="14.5703125" style="5" customWidth="1"/>
    <col min="14106" max="14340" width="14.5703125" style="5"/>
    <col min="14341" max="14361" width="14.5703125" style="5" customWidth="1"/>
    <col min="14362" max="14596" width="14.5703125" style="5"/>
    <col min="14597" max="14617" width="14.5703125" style="5" customWidth="1"/>
    <col min="14618" max="14852" width="14.5703125" style="5"/>
    <col min="14853" max="14873" width="14.5703125" style="5" customWidth="1"/>
    <col min="14874" max="15108" width="14.5703125" style="5"/>
    <col min="15109" max="15129" width="14.5703125" style="5" customWidth="1"/>
    <col min="15130" max="15364" width="14.5703125" style="5"/>
    <col min="15365" max="15385" width="14.5703125" style="5" customWidth="1"/>
    <col min="15386" max="15620" width="14.5703125" style="5"/>
    <col min="15621" max="15641" width="14.5703125" style="5" customWidth="1"/>
    <col min="15642" max="15876" width="14.5703125" style="5"/>
    <col min="15877" max="15897" width="14.5703125" style="5" customWidth="1"/>
    <col min="15898" max="16132" width="14.5703125" style="5"/>
    <col min="16133" max="16153" width="14.5703125" style="5" customWidth="1"/>
    <col min="16154" max="16384" width="14.5703125" style="5"/>
  </cols>
  <sheetData>
    <row r="2" spans="1:30" ht="15.75" thickBot="1"/>
    <row r="3" spans="1:30" ht="21.75" thickBot="1">
      <c r="D3" s="6"/>
      <c r="E3" s="1" t="s">
        <v>0</v>
      </c>
      <c r="F3" s="180"/>
      <c r="G3" s="181"/>
      <c r="H3" s="182"/>
      <c r="I3" s="2" t="s">
        <v>7</v>
      </c>
      <c r="J3" s="184"/>
      <c r="K3" s="184"/>
      <c r="L3" s="184"/>
      <c r="M3" s="3"/>
      <c r="N3" s="36"/>
      <c r="O3" s="17"/>
      <c r="P3" s="36"/>
      <c r="Q3" s="17"/>
      <c r="R3" s="17"/>
      <c r="S3" s="17"/>
      <c r="T3" s="17"/>
      <c r="U3" s="17"/>
      <c r="V3" s="17"/>
      <c r="W3" s="17"/>
      <c r="X3" s="17"/>
      <c r="Y3" s="17"/>
    </row>
    <row r="4" spans="1:30" ht="19.5" thickBot="1">
      <c r="J4" s="179"/>
      <c r="K4" s="179"/>
      <c r="L4" s="179"/>
      <c r="M4" s="7"/>
      <c r="N4" s="17" t="s">
        <v>349</v>
      </c>
      <c r="O4" s="17"/>
      <c r="P4" s="17"/>
      <c r="Q4" s="17"/>
      <c r="R4" s="17" t="s">
        <v>349</v>
      </c>
      <c r="S4" s="17"/>
      <c r="T4" s="17"/>
      <c r="U4" s="17"/>
      <c r="V4" s="17"/>
      <c r="W4" s="17"/>
      <c r="X4" s="17"/>
      <c r="Y4" s="17"/>
    </row>
    <row r="5" spans="1:30" ht="19.5" thickBot="1">
      <c r="E5" s="1" t="s">
        <v>1</v>
      </c>
      <c r="F5" s="185"/>
      <c r="G5" s="185"/>
      <c r="H5" s="185"/>
      <c r="I5" s="8"/>
      <c r="J5" s="89"/>
      <c r="K5" s="9"/>
      <c r="L5" s="9"/>
      <c r="M5" s="9"/>
      <c r="N5" s="17"/>
      <c r="O5" s="17"/>
      <c r="P5" s="17"/>
      <c r="Q5" s="17"/>
      <c r="R5" s="17"/>
      <c r="S5" s="17"/>
      <c r="T5" s="17"/>
      <c r="U5" s="17" t="s">
        <v>134</v>
      </c>
      <c r="V5" s="17" t="s">
        <v>231</v>
      </c>
      <c r="W5" s="90">
        <v>42730</v>
      </c>
      <c r="X5" s="17">
        <v>2017</v>
      </c>
      <c r="Y5" s="17"/>
    </row>
    <row r="6" spans="1:30" ht="18.75">
      <c r="E6" s="1"/>
      <c r="F6" s="8"/>
      <c r="G6" s="8"/>
      <c r="H6" s="8"/>
      <c r="I6" s="8"/>
      <c r="J6" s="9"/>
      <c r="K6" s="9"/>
      <c r="L6" s="9"/>
      <c r="M6" s="9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30" ht="18.75">
      <c r="E7" s="1"/>
      <c r="F7" s="8"/>
      <c r="G7" s="8"/>
      <c r="H7" s="8"/>
      <c r="I7" s="8"/>
      <c r="J7" s="9"/>
      <c r="K7" s="9"/>
      <c r="L7" s="9"/>
      <c r="M7" s="9"/>
      <c r="N7" s="17"/>
      <c r="O7" s="17"/>
      <c r="P7" s="17"/>
      <c r="Q7" s="17"/>
    </row>
    <row r="8" spans="1:30" ht="23.25">
      <c r="E8" s="58" t="s">
        <v>220</v>
      </c>
      <c r="F8" s="186" t="s">
        <v>371</v>
      </c>
      <c r="G8" s="187"/>
      <c r="H8" s="187"/>
      <c r="I8" s="187"/>
      <c r="J8" s="9"/>
      <c r="K8" s="9"/>
      <c r="L8" s="9"/>
      <c r="M8" s="9"/>
      <c r="N8" s="17"/>
      <c r="O8" s="17"/>
      <c r="P8" s="17"/>
      <c r="Q8" s="17"/>
    </row>
    <row r="9" spans="1:30" ht="18.75">
      <c r="E9" s="1"/>
      <c r="F9" s="8"/>
      <c r="G9" s="8"/>
      <c r="H9" s="8"/>
      <c r="I9" s="8"/>
      <c r="J9" s="9"/>
      <c r="K9" s="9"/>
      <c r="L9" s="9"/>
      <c r="M9" s="9"/>
      <c r="Q9" s="4" t="s">
        <v>350</v>
      </c>
    </row>
    <row r="10" spans="1:30" ht="26.25">
      <c r="E10" s="1"/>
      <c r="F10" s="202" t="s">
        <v>372</v>
      </c>
      <c r="G10" s="202"/>
      <c r="H10" s="202"/>
      <c r="I10" s="202"/>
      <c r="J10" s="9"/>
      <c r="K10" s="9"/>
      <c r="L10" s="9"/>
      <c r="M10" s="9"/>
    </row>
    <row r="11" spans="1:30" ht="18.75">
      <c r="E11" s="1"/>
      <c r="F11" s="8"/>
      <c r="G11" s="8"/>
      <c r="H11" s="8"/>
      <c r="I11" s="8"/>
      <c r="J11" s="9"/>
      <c r="K11" s="9"/>
      <c r="L11" s="9"/>
      <c r="M11" s="9"/>
    </row>
    <row r="12" spans="1:30" ht="18.75">
      <c r="E12" s="1"/>
      <c r="F12" s="8"/>
      <c r="G12" s="8"/>
      <c r="H12" s="8"/>
      <c r="I12" s="8"/>
      <c r="J12" s="9"/>
      <c r="K12" s="9"/>
      <c r="L12" s="9"/>
      <c r="M12" s="9"/>
    </row>
    <row r="13" spans="1:30" ht="19.5" thickBot="1">
      <c r="E13" s="1"/>
      <c r="F13" s="8"/>
      <c r="G13" s="8"/>
      <c r="H13" s="8"/>
      <c r="I13" s="8"/>
      <c r="J13" s="9"/>
      <c r="K13" s="9"/>
      <c r="L13" s="9"/>
      <c r="M13" s="9"/>
    </row>
    <row r="14" spans="1:30" ht="31.5" customHeight="1">
      <c r="C14" s="5" t="s">
        <v>218</v>
      </c>
      <c r="E14" s="73" t="s">
        <v>224</v>
      </c>
      <c r="F14" s="74" t="s">
        <v>225</v>
      </c>
      <c r="G14" s="22" t="s">
        <v>3</v>
      </c>
      <c r="H14" s="22" t="s">
        <v>199</v>
      </c>
      <c r="I14" s="22" t="s">
        <v>5</v>
      </c>
      <c r="J14" s="23" t="s">
        <v>200</v>
      </c>
      <c r="K14" s="24" t="s">
        <v>201</v>
      </c>
      <c r="L14" s="22" t="s">
        <v>2</v>
      </c>
      <c r="M14" s="22" t="s">
        <v>205</v>
      </c>
      <c r="N14" s="178" t="s">
        <v>4</v>
      </c>
      <c r="O14" s="178"/>
      <c r="P14" s="178"/>
      <c r="Q14" s="178"/>
      <c r="R14" s="25"/>
      <c r="S14" s="26" t="s">
        <v>232</v>
      </c>
      <c r="T14" s="27" t="s">
        <v>207</v>
      </c>
      <c r="U14" s="26" t="s">
        <v>202</v>
      </c>
      <c r="V14" s="26" t="s">
        <v>203</v>
      </c>
      <c r="W14" s="59" t="s">
        <v>6</v>
      </c>
      <c r="X14" s="26" t="s">
        <v>204</v>
      </c>
      <c r="Y14" s="62" t="s">
        <v>352</v>
      </c>
      <c r="AB14" s="179"/>
      <c r="AC14" s="179"/>
      <c r="AD14" s="179"/>
    </row>
    <row r="15" spans="1:30" s="10" customFormat="1" ht="30" customHeight="1">
      <c r="A15" s="10" t="str">
        <f>+IF(E15&lt;&gt;"",1,"")</f>
        <v/>
      </c>
      <c r="B15" s="10" t="str">
        <f>+IF(A15=1,IF(YEAR(G15)&gt;Parametre!$N$6,"licence jeune","licence senior"),"")</f>
        <v/>
      </c>
      <c r="C15" s="10" t="str">
        <f>+IF(A15=1,IF(OR(K15&lt;&gt;29,M15&lt;&gt;$J$3),$F$8,"renouvellement"),"")</f>
        <v/>
      </c>
      <c r="D15" s="10" t="str">
        <f>+IF(OR(C15=$F$8,C15=""),"","erreur")</f>
        <v/>
      </c>
      <c r="E15" s="91"/>
      <c r="F15" s="92"/>
      <c r="G15" s="21"/>
      <c r="H15" s="21"/>
      <c r="I15" s="93"/>
      <c r="J15" s="94"/>
      <c r="K15" s="20"/>
      <c r="L15" s="20"/>
      <c r="M15" s="20"/>
      <c r="N15" s="95"/>
      <c r="O15" s="92"/>
      <c r="P15" s="96"/>
      <c r="Q15" s="93"/>
      <c r="R15" s="94"/>
      <c r="S15" s="21"/>
      <c r="T15" s="21"/>
      <c r="U15" s="93"/>
      <c r="V15" s="94"/>
      <c r="W15" s="94"/>
      <c r="X15" s="94"/>
      <c r="Y15" s="97"/>
    </row>
    <row r="16" spans="1:30" s="10" customFormat="1" ht="30" customHeight="1">
      <c r="A16" s="10" t="str">
        <f t="shared" ref="A16:A73" si="0">+IF(E16&lt;&gt;"",1,"")</f>
        <v/>
      </c>
      <c r="B16" s="10" t="str">
        <f>+IF(A16=1,IF(YEAR(G16)&gt;Parametre!$N$6,"licence jeune","licence senior"),"")</f>
        <v/>
      </c>
      <c r="C16" s="10" t="str">
        <f t="shared" ref="C16:C73" si="1">+IF(A16=1,IF(OR(K16&lt;&gt;29,M16&lt;&gt;$J$3),$F$8,"renouvellement"),"")</f>
        <v/>
      </c>
      <c r="D16" s="10" t="str">
        <f t="shared" ref="D16:D73" si="2">+IF(OR(C16=$F$8,C16=""),"","erreur")</f>
        <v/>
      </c>
      <c r="E16" s="91"/>
      <c r="F16" s="92"/>
      <c r="G16" s="21"/>
      <c r="H16" s="21"/>
      <c r="I16" s="93"/>
      <c r="J16" s="94"/>
      <c r="K16" s="20"/>
      <c r="L16" s="20"/>
      <c r="M16" s="20"/>
      <c r="N16" s="95"/>
      <c r="O16" s="92"/>
      <c r="P16" s="96"/>
      <c r="Q16" s="93"/>
      <c r="R16" s="94"/>
      <c r="S16" s="21"/>
      <c r="T16" s="21"/>
      <c r="U16" s="93"/>
      <c r="V16" s="94"/>
      <c r="W16" s="94"/>
      <c r="X16" s="94"/>
      <c r="Y16" s="97"/>
    </row>
    <row r="17" spans="1:42" s="10" customFormat="1" ht="30" customHeight="1">
      <c r="A17" s="10" t="str">
        <f t="shared" si="0"/>
        <v/>
      </c>
      <c r="B17" s="10" t="str">
        <f>+IF(A17=1,IF(YEAR(G17)&gt;Parametre!$N$6,"licence jeune","licence senior"),"")</f>
        <v/>
      </c>
      <c r="C17" s="10" t="str">
        <f t="shared" si="1"/>
        <v/>
      </c>
      <c r="D17" s="10" t="str">
        <f t="shared" si="2"/>
        <v/>
      </c>
      <c r="E17" s="91"/>
      <c r="F17" s="92"/>
      <c r="G17" s="21"/>
      <c r="H17" s="21"/>
      <c r="I17" s="93"/>
      <c r="J17" s="94"/>
      <c r="K17" s="20"/>
      <c r="L17" s="20"/>
      <c r="M17" s="20"/>
      <c r="N17" s="95"/>
      <c r="O17" s="44"/>
      <c r="P17" s="96"/>
      <c r="Q17" s="93"/>
      <c r="R17" s="94"/>
      <c r="S17" s="21"/>
      <c r="T17" s="21"/>
      <c r="U17" s="93"/>
      <c r="V17" s="94"/>
      <c r="W17" s="94"/>
      <c r="X17" s="94"/>
      <c r="Y17" s="97"/>
      <c r="Z17" s="11"/>
      <c r="AA17" s="11"/>
      <c r="AC17" s="12"/>
    </row>
    <row r="18" spans="1:42" s="10" customFormat="1" ht="30" customHeight="1">
      <c r="A18" s="10" t="str">
        <f t="shared" si="0"/>
        <v/>
      </c>
      <c r="B18" s="10" t="str">
        <f>+IF(A18=1,IF(YEAR(G18)&gt;Parametre!$N$6,"licence jeune","licence senior"),"")</f>
        <v/>
      </c>
      <c r="C18" s="10" t="str">
        <f t="shared" si="1"/>
        <v/>
      </c>
      <c r="D18" s="10" t="str">
        <f t="shared" si="2"/>
        <v/>
      </c>
      <c r="E18" s="91"/>
      <c r="F18" s="92"/>
      <c r="G18" s="21"/>
      <c r="H18" s="21"/>
      <c r="I18" s="93"/>
      <c r="J18" s="94"/>
      <c r="K18" s="20"/>
      <c r="L18" s="20"/>
      <c r="M18" s="20"/>
      <c r="N18" s="95"/>
      <c r="O18" s="92"/>
      <c r="P18" s="96"/>
      <c r="Q18" s="93"/>
      <c r="R18" s="94"/>
      <c r="S18" s="21"/>
      <c r="T18" s="21"/>
      <c r="U18" s="93"/>
      <c r="V18" s="94"/>
      <c r="W18" s="94"/>
      <c r="X18" s="94"/>
      <c r="Y18" s="97"/>
    </row>
    <row r="19" spans="1:42" s="10" customFormat="1" ht="30" customHeight="1">
      <c r="A19" s="10" t="str">
        <f t="shared" si="0"/>
        <v/>
      </c>
      <c r="B19" s="10" t="str">
        <f>+IF(A19=1,IF(YEAR(G19)&gt;Parametre!$N$6,"licence jeune","licence senior"),"")</f>
        <v/>
      </c>
      <c r="C19" s="10" t="str">
        <f t="shared" si="1"/>
        <v/>
      </c>
      <c r="D19" s="10" t="str">
        <f t="shared" si="2"/>
        <v/>
      </c>
      <c r="E19" s="91"/>
      <c r="F19" s="92"/>
      <c r="G19" s="21"/>
      <c r="H19" s="21"/>
      <c r="I19" s="93"/>
      <c r="J19" s="94"/>
      <c r="K19" s="20"/>
      <c r="L19" s="20"/>
      <c r="M19" s="20"/>
      <c r="N19" s="95"/>
      <c r="O19" s="92"/>
      <c r="P19" s="96"/>
      <c r="Q19" s="93"/>
      <c r="R19" s="94"/>
      <c r="S19" s="21"/>
      <c r="T19" s="21"/>
      <c r="U19" s="93"/>
      <c r="V19" s="94"/>
      <c r="W19" s="94"/>
      <c r="X19" s="94"/>
      <c r="Y19" s="97"/>
    </row>
    <row r="20" spans="1:42" s="10" customFormat="1" ht="30" customHeight="1">
      <c r="A20" s="10" t="str">
        <f t="shared" si="0"/>
        <v/>
      </c>
      <c r="B20" s="10" t="str">
        <f>+IF(A20=1,IF(YEAR(G20)&gt;Parametre!$N$6,"licence jeune","licence senior"),"")</f>
        <v/>
      </c>
      <c r="C20" s="10" t="str">
        <f t="shared" si="1"/>
        <v/>
      </c>
      <c r="D20" s="10" t="str">
        <f t="shared" si="2"/>
        <v/>
      </c>
      <c r="E20" s="91"/>
      <c r="F20" s="92"/>
      <c r="G20" s="21"/>
      <c r="H20" s="21"/>
      <c r="I20" s="93"/>
      <c r="J20" s="94"/>
      <c r="K20" s="20"/>
      <c r="L20" s="20"/>
      <c r="M20" s="20"/>
      <c r="N20" s="95"/>
      <c r="O20" s="92"/>
      <c r="P20" s="96"/>
      <c r="Q20" s="93"/>
      <c r="R20" s="94"/>
      <c r="S20" s="21"/>
      <c r="T20" s="21"/>
      <c r="U20" s="93"/>
      <c r="V20" s="94"/>
      <c r="W20" s="94"/>
      <c r="X20" s="94"/>
      <c r="Y20" s="97"/>
    </row>
    <row r="21" spans="1:42" s="10" customFormat="1" ht="30" customHeight="1">
      <c r="A21" s="10" t="str">
        <f t="shared" si="0"/>
        <v/>
      </c>
      <c r="B21" s="10" t="str">
        <f>+IF(A21=1,IF(YEAR(G21)&gt;Parametre!$N$6,"licence jeune","licence senior"),"")</f>
        <v/>
      </c>
      <c r="C21" s="10" t="str">
        <f t="shared" si="1"/>
        <v/>
      </c>
      <c r="D21" s="10" t="str">
        <f t="shared" si="2"/>
        <v/>
      </c>
      <c r="E21" s="91"/>
      <c r="F21" s="92"/>
      <c r="G21" s="21"/>
      <c r="H21" s="21"/>
      <c r="I21" s="93"/>
      <c r="J21" s="98"/>
      <c r="K21" s="20"/>
      <c r="L21" s="20"/>
      <c r="M21" s="20"/>
      <c r="N21" s="95"/>
      <c r="O21" s="92"/>
      <c r="P21" s="96"/>
      <c r="Q21" s="93"/>
      <c r="R21" s="94"/>
      <c r="S21" s="21"/>
      <c r="T21" s="21"/>
      <c r="U21" s="93"/>
      <c r="V21" s="94"/>
      <c r="W21" s="94"/>
      <c r="X21" s="94"/>
      <c r="Y21" s="97"/>
    </row>
    <row r="22" spans="1:42" s="13" customFormat="1" ht="30" customHeight="1">
      <c r="A22" s="10" t="str">
        <f t="shared" si="0"/>
        <v/>
      </c>
      <c r="B22" s="10" t="str">
        <f>+IF(A22=1,IF(YEAR(G22)&gt;Parametre!$N$6,"licence jeune","licence senior"),"")</f>
        <v/>
      </c>
      <c r="C22" s="10" t="str">
        <f t="shared" si="1"/>
        <v/>
      </c>
      <c r="D22" s="10" t="str">
        <f t="shared" si="2"/>
        <v/>
      </c>
      <c r="E22" s="91"/>
      <c r="F22" s="92"/>
      <c r="G22" s="21"/>
      <c r="H22" s="21"/>
      <c r="I22" s="67"/>
      <c r="J22" s="94"/>
      <c r="K22" s="20"/>
      <c r="L22" s="20"/>
      <c r="M22" s="20"/>
      <c r="N22" s="95"/>
      <c r="O22" s="92"/>
      <c r="P22" s="96"/>
      <c r="Q22" s="93"/>
      <c r="R22" s="94"/>
      <c r="S22" s="21"/>
      <c r="T22" s="21"/>
      <c r="U22" s="93"/>
      <c r="V22" s="94"/>
      <c r="W22" s="94"/>
      <c r="X22" s="94"/>
      <c r="Y22" s="97"/>
    </row>
    <row r="23" spans="1:42" s="13" customFormat="1" ht="30" customHeight="1">
      <c r="A23" s="10" t="str">
        <f t="shared" si="0"/>
        <v/>
      </c>
      <c r="B23" s="10" t="str">
        <f>+IF(A23=1,IF(YEAR(G23)&gt;Parametre!$N$6,"licence jeune","licence senior"),"")</f>
        <v/>
      </c>
      <c r="C23" s="10" t="str">
        <f t="shared" si="1"/>
        <v/>
      </c>
      <c r="D23" s="10" t="str">
        <f t="shared" si="2"/>
        <v/>
      </c>
      <c r="E23" s="91"/>
      <c r="F23" s="92"/>
      <c r="G23" s="21"/>
      <c r="H23" s="21"/>
      <c r="I23" s="93"/>
      <c r="J23" s="94"/>
      <c r="K23" s="20"/>
      <c r="L23" s="20"/>
      <c r="M23" s="20"/>
      <c r="N23" s="95"/>
      <c r="O23" s="92"/>
      <c r="P23" s="96"/>
      <c r="Q23" s="93"/>
      <c r="R23" s="94"/>
      <c r="S23" s="21"/>
      <c r="T23" s="21"/>
      <c r="U23" s="99"/>
      <c r="V23" s="94"/>
      <c r="W23" s="94"/>
      <c r="X23" s="94"/>
      <c r="Y23" s="97"/>
    </row>
    <row r="24" spans="1:42" ht="30" customHeight="1">
      <c r="A24" s="10" t="str">
        <f t="shared" si="0"/>
        <v/>
      </c>
      <c r="B24" s="10" t="str">
        <f>+IF(A24=1,IF(YEAR(G24)&gt;Parametre!$N$6,"licence jeune","licence senior"),"")</f>
        <v/>
      </c>
      <c r="C24" s="10" t="str">
        <f t="shared" si="1"/>
        <v/>
      </c>
      <c r="D24" s="10" t="str">
        <f t="shared" si="2"/>
        <v/>
      </c>
      <c r="E24" s="91"/>
      <c r="F24" s="92"/>
      <c r="G24" s="21"/>
      <c r="H24" s="21"/>
      <c r="I24" s="93"/>
      <c r="J24" s="94"/>
      <c r="K24" s="20"/>
      <c r="L24" s="20"/>
      <c r="M24" s="20"/>
      <c r="N24" s="95"/>
      <c r="O24" s="92"/>
      <c r="P24" s="96"/>
      <c r="Q24" s="93"/>
      <c r="R24" s="94"/>
      <c r="S24" s="21"/>
      <c r="T24" s="21"/>
      <c r="U24" s="93"/>
      <c r="V24" s="94"/>
      <c r="W24" s="94"/>
      <c r="X24" s="94"/>
      <c r="Y24" s="97"/>
    </row>
    <row r="25" spans="1:42" s="10" customFormat="1" ht="30" customHeight="1">
      <c r="A25" s="10" t="str">
        <f t="shared" si="0"/>
        <v/>
      </c>
      <c r="B25" s="10" t="str">
        <f>+IF(A25=1,IF(YEAR(G25)&gt;Parametre!$N$6,"licence jeune","licence senior"),"")</f>
        <v/>
      </c>
      <c r="C25" s="10" t="str">
        <f t="shared" si="1"/>
        <v/>
      </c>
      <c r="D25" s="10" t="str">
        <f t="shared" si="2"/>
        <v/>
      </c>
      <c r="E25" s="91"/>
      <c r="F25" s="92"/>
      <c r="G25" s="21"/>
      <c r="H25" s="21"/>
      <c r="I25" s="93"/>
      <c r="J25" s="94"/>
      <c r="K25" s="20"/>
      <c r="L25" s="20"/>
      <c r="M25" s="20"/>
      <c r="N25" s="95"/>
      <c r="O25" s="44"/>
      <c r="P25" s="96"/>
      <c r="Q25" s="93"/>
      <c r="R25" s="94"/>
      <c r="S25" s="21"/>
      <c r="T25" s="21"/>
      <c r="U25" s="93"/>
      <c r="V25" s="94"/>
      <c r="W25" s="94"/>
      <c r="X25" s="94"/>
      <c r="Y25" s="97"/>
    </row>
    <row r="26" spans="1:42" s="10" customFormat="1" ht="30" customHeight="1">
      <c r="A26" s="10" t="str">
        <f t="shared" si="0"/>
        <v/>
      </c>
      <c r="B26" s="10" t="str">
        <f>+IF(A26=1,IF(YEAR(G26)&gt;Parametre!$N$6,"licence jeune","licence senior"),"")</f>
        <v/>
      </c>
      <c r="C26" s="10" t="str">
        <f t="shared" si="1"/>
        <v/>
      </c>
      <c r="D26" s="10" t="str">
        <f t="shared" si="2"/>
        <v/>
      </c>
      <c r="E26" s="91"/>
      <c r="F26" s="92"/>
      <c r="G26" s="21"/>
      <c r="H26" s="21"/>
      <c r="I26" s="93"/>
      <c r="J26" s="94"/>
      <c r="K26" s="20"/>
      <c r="L26" s="20"/>
      <c r="M26" s="20"/>
      <c r="N26" s="95"/>
      <c r="O26" s="92"/>
      <c r="P26" s="96"/>
      <c r="Q26" s="93"/>
      <c r="R26" s="94"/>
      <c r="S26" s="21"/>
      <c r="T26" s="21"/>
      <c r="U26" s="93"/>
      <c r="V26" s="94"/>
      <c r="W26" s="94"/>
      <c r="X26" s="94"/>
      <c r="Y26" s="97"/>
    </row>
    <row r="27" spans="1:42" s="10" customFormat="1" ht="30" customHeight="1">
      <c r="A27" s="10" t="str">
        <f t="shared" si="0"/>
        <v/>
      </c>
      <c r="B27" s="10" t="str">
        <f>+IF(A27=1,IF(YEAR(G27)&gt;Parametre!$N$6,"licence jeune","licence senior"),"")</f>
        <v/>
      </c>
      <c r="C27" s="10" t="str">
        <f t="shared" si="1"/>
        <v/>
      </c>
      <c r="D27" s="10" t="str">
        <f t="shared" si="2"/>
        <v/>
      </c>
      <c r="E27" s="91"/>
      <c r="F27" s="92"/>
      <c r="G27" s="21"/>
      <c r="H27" s="21"/>
      <c r="I27" s="93"/>
      <c r="J27" s="94"/>
      <c r="K27" s="20"/>
      <c r="L27" s="20"/>
      <c r="M27" s="20"/>
      <c r="N27" s="95"/>
      <c r="O27" s="92"/>
      <c r="P27" s="96"/>
      <c r="Q27" s="93"/>
      <c r="R27" s="94"/>
      <c r="S27" s="21"/>
      <c r="T27" s="21"/>
      <c r="U27" s="93"/>
      <c r="V27" s="94"/>
      <c r="W27" s="94"/>
      <c r="X27" s="94"/>
      <c r="Y27" s="97"/>
    </row>
    <row r="28" spans="1:42" s="10" customFormat="1" ht="30" customHeight="1">
      <c r="A28" s="10" t="str">
        <f t="shared" si="0"/>
        <v/>
      </c>
      <c r="B28" s="10" t="str">
        <f>+IF(A28=1,IF(YEAR(G28)&gt;Parametre!$N$6,"licence jeune","licence senior"),"")</f>
        <v/>
      </c>
      <c r="C28" s="10" t="str">
        <f t="shared" si="1"/>
        <v/>
      </c>
      <c r="D28" s="10" t="str">
        <f t="shared" si="2"/>
        <v/>
      </c>
      <c r="E28" s="91"/>
      <c r="F28" s="92"/>
      <c r="G28" s="21"/>
      <c r="H28" s="21"/>
      <c r="I28" s="93"/>
      <c r="J28" s="94"/>
      <c r="K28" s="20"/>
      <c r="L28" s="20"/>
      <c r="M28" s="20"/>
      <c r="N28" s="95"/>
      <c r="O28" s="92"/>
      <c r="P28" s="96"/>
      <c r="Q28" s="93"/>
      <c r="R28" s="94"/>
      <c r="S28" s="21"/>
      <c r="T28" s="21"/>
      <c r="U28" s="93"/>
      <c r="V28" s="94"/>
      <c r="W28" s="94"/>
      <c r="X28" s="94"/>
      <c r="Y28" s="97"/>
      <c r="Z28" s="11"/>
      <c r="AA28" s="11"/>
      <c r="AC28" s="12"/>
    </row>
    <row r="29" spans="1:42" s="10" customFormat="1" ht="30" customHeight="1">
      <c r="A29" s="10" t="str">
        <f t="shared" si="0"/>
        <v/>
      </c>
      <c r="B29" s="10" t="str">
        <f>+IF(A29=1,IF(YEAR(G29)&gt;Parametre!$N$6,"licence jeune","licence senior"),"")</f>
        <v/>
      </c>
      <c r="C29" s="10" t="str">
        <f t="shared" si="1"/>
        <v/>
      </c>
      <c r="D29" s="10" t="str">
        <f t="shared" si="2"/>
        <v/>
      </c>
      <c r="E29" s="91"/>
      <c r="F29" s="92"/>
      <c r="G29" s="21"/>
      <c r="H29" s="21"/>
      <c r="I29" s="93"/>
      <c r="J29" s="94"/>
      <c r="K29" s="20"/>
      <c r="L29" s="20"/>
      <c r="M29" s="20"/>
      <c r="N29" s="95"/>
      <c r="O29" s="92"/>
      <c r="P29" s="96"/>
      <c r="Q29" s="93"/>
      <c r="R29" s="94"/>
      <c r="S29" s="21"/>
      <c r="T29" s="21"/>
      <c r="U29" s="93"/>
      <c r="V29" s="94"/>
      <c r="W29" s="94"/>
      <c r="X29" s="94"/>
      <c r="Y29" s="97"/>
    </row>
    <row r="30" spans="1:42" s="10" customFormat="1" ht="30" customHeight="1">
      <c r="A30" s="10" t="str">
        <f t="shared" si="0"/>
        <v/>
      </c>
      <c r="B30" s="10" t="str">
        <f>+IF(A30=1,IF(YEAR(G30)&gt;Parametre!$N$6,"licence jeune","licence senior"),"")</f>
        <v/>
      </c>
      <c r="C30" s="10" t="str">
        <f t="shared" si="1"/>
        <v/>
      </c>
      <c r="D30" s="10" t="str">
        <f t="shared" si="2"/>
        <v/>
      </c>
      <c r="E30" s="91"/>
      <c r="F30" s="92"/>
      <c r="G30" s="21"/>
      <c r="H30" s="21"/>
      <c r="I30" s="93"/>
      <c r="J30" s="94"/>
      <c r="K30" s="20"/>
      <c r="L30" s="20"/>
      <c r="M30" s="20"/>
      <c r="N30" s="95"/>
      <c r="O30" s="92"/>
      <c r="P30" s="96"/>
      <c r="Q30" s="93"/>
      <c r="R30" s="94"/>
      <c r="S30" s="21"/>
      <c r="T30" s="21"/>
      <c r="U30" s="93"/>
      <c r="V30" s="94"/>
      <c r="W30" s="94"/>
      <c r="X30" s="94"/>
      <c r="Y30" s="97"/>
    </row>
    <row r="31" spans="1:42" s="10" customFormat="1" ht="30" customHeight="1">
      <c r="A31" s="10" t="str">
        <f t="shared" si="0"/>
        <v/>
      </c>
      <c r="B31" s="10" t="str">
        <f>+IF(A31=1,IF(YEAR(G31)&gt;Parametre!$N$6,"licence jeune","licence senior"),"")</f>
        <v/>
      </c>
      <c r="C31" s="10" t="str">
        <f t="shared" si="1"/>
        <v/>
      </c>
      <c r="D31" s="10" t="str">
        <f t="shared" si="2"/>
        <v/>
      </c>
      <c r="E31" s="91"/>
      <c r="F31" s="92"/>
      <c r="G31" s="21"/>
      <c r="H31" s="21"/>
      <c r="I31" s="93"/>
      <c r="J31" s="94"/>
      <c r="K31" s="20"/>
      <c r="L31" s="20"/>
      <c r="M31" s="20"/>
      <c r="N31" s="95"/>
      <c r="O31" s="105"/>
      <c r="P31" s="96"/>
      <c r="Q31" s="93"/>
      <c r="R31" s="94"/>
      <c r="S31" s="21"/>
      <c r="T31" s="21"/>
      <c r="U31" s="93"/>
      <c r="V31" s="94"/>
      <c r="W31" s="94"/>
      <c r="X31" s="94"/>
      <c r="Y31" s="97"/>
    </row>
    <row r="32" spans="1:42" s="10" customFormat="1" ht="30" customHeight="1">
      <c r="A32" s="10" t="str">
        <f t="shared" si="0"/>
        <v/>
      </c>
      <c r="B32" s="10" t="str">
        <f>+IF(A32=1,IF(YEAR(G32)&gt;Parametre!$N$6,"licence jeune","licence senior"),"")</f>
        <v/>
      </c>
      <c r="C32" s="10" t="str">
        <f t="shared" si="1"/>
        <v/>
      </c>
      <c r="D32" s="10" t="str">
        <f t="shared" si="2"/>
        <v/>
      </c>
      <c r="E32" s="91"/>
      <c r="F32" s="92"/>
      <c r="G32" s="21"/>
      <c r="H32" s="21"/>
      <c r="I32" s="93"/>
      <c r="J32" s="94"/>
      <c r="K32" s="20"/>
      <c r="L32" s="20"/>
      <c r="M32" s="20"/>
      <c r="N32" s="95"/>
      <c r="O32" s="92"/>
      <c r="P32" s="96"/>
      <c r="Q32" s="93"/>
      <c r="R32" s="94"/>
      <c r="S32" s="21"/>
      <c r="T32" s="21"/>
      <c r="U32" s="93"/>
      <c r="V32" s="94"/>
      <c r="W32" s="94"/>
      <c r="X32" s="94"/>
      <c r="Y32" s="97"/>
      <c r="AD32" s="88"/>
      <c r="AP32" s="88"/>
    </row>
    <row r="33" spans="1:25" s="10" customFormat="1" ht="30" customHeight="1">
      <c r="A33" s="10" t="str">
        <f t="shared" si="0"/>
        <v/>
      </c>
      <c r="B33" s="10" t="str">
        <f>+IF(A33=1,IF(YEAR(G33)&gt;Parametre!$N$6,"licence jeune","licence senior"),"")</f>
        <v/>
      </c>
      <c r="C33" s="10" t="str">
        <f t="shared" si="1"/>
        <v/>
      </c>
      <c r="D33" s="10" t="str">
        <f t="shared" si="2"/>
        <v/>
      </c>
      <c r="E33" s="91"/>
      <c r="F33" s="92"/>
      <c r="G33" s="21"/>
      <c r="H33" s="21"/>
      <c r="I33" s="93"/>
      <c r="J33" s="94"/>
      <c r="K33" s="20"/>
      <c r="L33" s="20"/>
      <c r="M33" s="20"/>
      <c r="N33" s="95"/>
      <c r="O33" s="92"/>
      <c r="P33" s="96"/>
      <c r="Q33" s="93"/>
      <c r="R33" s="94"/>
      <c r="S33" s="21"/>
      <c r="T33" s="21"/>
      <c r="U33" s="93"/>
      <c r="V33" s="94"/>
      <c r="W33" s="94"/>
      <c r="X33" s="94"/>
      <c r="Y33" s="97"/>
    </row>
    <row r="34" spans="1:25" s="10" customFormat="1" ht="30" customHeight="1">
      <c r="A34" s="10" t="str">
        <f t="shared" si="0"/>
        <v/>
      </c>
      <c r="B34" s="10" t="str">
        <f>+IF(A34=1,IF(YEAR(G34)&gt;Parametre!$N$6,"licence jeune","licence senior"),"")</f>
        <v/>
      </c>
      <c r="C34" s="10" t="str">
        <f t="shared" si="1"/>
        <v/>
      </c>
      <c r="D34" s="10" t="str">
        <f t="shared" si="2"/>
        <v/>
      </c>
      <c r="E34" s="91"/>
      <c r="F34" s="92"/>
      <c r="G34" s="21"/>
      <c r="H34" s="21"/>
      <c r="I34" s="93"/>
      <c r="J34" s="94"/>
      <c r="K34" s="20"/>
      <c r="L34" s="20"/>
      <c r="M34" s="20"/>
      <c r="N34" s="95"/>
      <c r="O34" s="92"/>
      <c r="P34" s="96"/>
      <c r="Q34" s="93"/>
      <c r="R34" s="94"/>
      <c r="S34" s="21"/>
      <c r="T34" s="21"/>
      <c r="U34" s="93"/>
      <c r="V34" s="94"/>
      <c r="W34" s="94"/>
      <c r="X34" s="94"/>
      <c r="Y34" s="97"/>
    </row>
    <row r="35" spans="1:25" s="10" customFormat="1" ht="18.75" hidden="1">
      <c r="A35" s="10" t="str">
        <f t="shared" si="0"/>
        <v/>
      </c>
      <c r="B35" s="10" t="str">
        <f>+IF(A35=1,IF(YEAR(G35)&gt;Parametre!$N$6,"licence jeune","licence senior"),"")</f>
        <v/>
      </c>
      <c r="C35" s="10" t="str">
        <f t="shared" si="1"/>
        <v/>
      </c>
      <c r="D35" s="10" t="str">
        <f t="shared" si="2"/>
        <v/>
      </c>
      <c r="E35" s="71"/>
      <c r="F35" s="43"/>
      <c r="G35" s="19"/>
      <c r="H35" s="19"/>
      <c r="I35" s="60"/>
      <c r="J35" s="61"/>
      <c r="K35" s="18"/>
      <c r="L35" s="18"/>
      <c r="M35" s="18"/>
      <c r="N35" s="40"/>
      <c r="O35" s="43"/>
      <c r="P35" s="46"/>
      <c r="Q35" s="60"/>
      <c r="R35" s="61"/>
      <c r="S35" s="19"/>
      <c r="T35" s="19"/>
      <c r="U35" s="60"/>
      <c r="V35" s="61"/>
      <c r="W35" s="61"/>
      <c r="X35" s="61"/>
      <c r="Y35" s="28"/>
    </row>
    <row r="36" spans="1:25" s="10" customFormat="1" ht="18.75" hidden="1">
      <c r="A36" s="10" t="str">
        <f t="shared" si="0"/>
        <v/>
      </c>
      <c r="B36" s="10" t="str">
        <f>+IF(A36=1,IF(YEAR(G36)&gt;Parametre!$N$6,"licence jeune","licence senior"),"")</f>
        <v/>
      </c>
      <c r="C36" s="10" t="str">
        <f t="shared" si="1"/>
        <v/>
      </c>
      <c r="D36" s="10" t="str">
        <f t="shared" si="2"/>
        <v/>
      </c>
      <c r="E36" s="71"/>
      <c r="F36" s="43"/>
      <c r="G36" s="19"/>
      <c r="H36" s="19"/>
      <c r="I36" s="60"/>
      <c r="J36" s="61"/>
      <c r="K36" s="18"/>
      <c r="L36" s="18"/>
      <c r="M36" s="18"/>
      <c r="N36" s="40"/>
      <c r="O36" s="43"/>
      <c r="P36" s="38"/>
      <c r="Q36" s="60"/>
      <c r="R36" s="61"/>
      <c r="S36" s="19"/>
      <c r="T36" s="19"/>
      <c r="U36" s="60"/>
      <c r="V36" s="61"/>
      <c r="W36" s="61"/>
      <c r="X36" s="61"/>
      <c r="Y36" s="28"/>
    </row>
    <row r="37" spans="1:25" s="10" customFormat="1" ht="18.75" hidden="1">
      <c r="A37" s="10" t="str">
        <f t="shared" si="0"/>
        <v/>
      </c>
      <c r="B37" s="10" t="str">
        <f>+IF(A37=1,IF(YEAR(G37)&gt;Parametre!$N$6,"licence jeune","licence senior"),"")</f>
        <v/>
      </c>
      <c r="C37" s="10" t="str">
        <f t="shared" si="1"/>
        <v/>
      </c>
      <c r="D37" s="10" t="str">
        <f t="shared" si="2"/>
        <v/>
      </c>
      <c r="E37" s="71"/>
      <c r="F37" s="43"/>
      <c r="G37" s="19"/>
      <c r="H37" s="19"/>
      <c r="I37" s="60"/>
      <c r="J37" s="61"/>
      <c r="K37" s="18"/>
      <c r="L37" s="18"/>
      <c r="M37" s="18"/>
      <c r="N37" s="40"/>
      <c r="O37" s="43"/>
      <c r="P37" s="38"/>
      <c r="Q37" s="60"/>
      <c r="R37" s="61"/>
      <c r="S37" s="19"/>
      <c r="T37" s="19"/>
      <c r="U37" s="60"/>
      <c r="V37" s="61"/>
      <c r="W37" s="61"/>
      <c r="X37" s="61"/>
      <c r="Y37" s="28"/>
    </row>
    <row r="38" spans="1:25" s="10" customFormat="1" ht="18.75" hidden="1">
      <c r="A38" s="10" t="str">
        <f t="shared" si="0"/>
        <v/>
      </c>
      <c r="B38" s="10" t="str">
        <f>+IF(A38=1,IF(YEAR(G38)&gt;Parametre!$N$6,"licence jeune","licence senior"),"")</f>
        <v/>
      </c>
      <c r="C38" s="10" t="str">
        <f t="shared" si="1"/>
        <v/>
      </c>
      <c r="D38" s="10" t="str">
        <f t="shared" si="2"/>
        <v/>
      </c>
      <c r="E38" s="71"/>
      <c r="F38" s="43"/>
      <c r="G38" s="19"/>
      <c r="H38" s="19"/>
      <c r="I38" s="60"/>
      <c r="J38" s="61"/>
      <c r="K38" s="18"/>
      <c r="L38" s="18"/>
      <c r="M38" s="18"/>
      <c r="N38" s="40"/>
      <c r="O38" s="43"/>
      <c r="P38" s="38"/>
      <c r="Q38" s="60"/>
      <c r="R38" s="61"/>
      <c r="S38" s="19"/>
      <c r="T38" s="19"/>
      <c r="U38" s="60"/>
      <c r="V38" s="61"/>
      <c r="W38" s="61"/>
      <c r="X38" s="61"/>
      <c r="Y38" s="28"/>
    </row>
    <row r="39" spans="1:25" s="10" customFormat="1" ht="18.75" hidden="1">
      <c r="A39" s="10" t="str">
        <f t="shared" si="0"/>
        <v/>
      </c>
      <c r="B39" s="10" t="str">
        <f>+IF(A39=1,IF(YEAR(G39)&gt;Parametre!$N$6,"licence jeune","licence senior"),"")</f>
        <v/>
      </c>
      <c r="C39" s="10" t="str">
        <f t="shared" si="1"/>
        <v/>
      </c>
      <c r="D39" s="10" t="str">
        <f t="shared" si="2"/>
        <v/>
      </c>
      <c r="E39" s="71"/>
      <c r="F39" s="43"/>
      <c r="G39" s="19"/>
      <c r="H39" s="19"/>
      <c r="I39" s="60"/>
      <c r="J39" s="61"/>
      <c r="K39" s="18"/>
      <c r="L39" s="18"/>
      <c r="M39" s="18"/>
      <c r="N39" s="41"/>
      <c r="O39" s="43"/>
      <c r="P39" s="38"/>
      <c r="Q39" s="60"/>
      <c r="R39" s="61"/>
      <c r="S39" s="19"/>
      <c r="T39" s="19"/>
      <c r="U39" s="60"/>
      <c r="V39" s="61"/>
      <c r="W39" s="61"/>
      <c r="X39" s="61"/>
      <c r="Y39" s="28"/>
    </row>
    <row r="40" spans="1:25" s="10" customFormat="1" ht="18.75" hidden="1">
      <c r="A40" s="10" t="str">
        <f t="shared" si="0"/>
        <v/>
      </c>
      <c r="B40" s="10" t="str">
        <f>+IF(A40=1,IF(YEAR(G40)&gt;Parametre!$N$6,"licence jeune","licence senior"),"")</f>
        <v/>
      </c>
      <c r="C40" s="10" t="str">
        <f t="shared" si="1"/>
        <v/>
      </c>
      <c r="D40" s="10" t="str">
        <f t="shared" si="2"/>
        <v/>
      </c>
      <c r="E40" s="71"/>
      <c r="F40" s="43"/>
      <c r="G40" s="19"/>
      <c r="H40" s="19"/>
      <c r="I40" s="60"/>
      <c r="J40" s="61"/>
      <c r="K40" s="18"/>
      <c r="L40" s="18"/>
      <c r="M40" s="18"/>
      <c r="N40" s="40"/>
      <c r="O40" s="43"/>
      <c r="P40" s="38"/>
      <c r="Q40" s="60"/>
      <c r="R40" s="61"/>
      <c r="S40" s="19"/>
      <c r="T40" s="19"/>
      <c r="U40" s="60"/>
      <c r="V40" s="61"/>
      <c r="W40" s="61"/>
      <c r="X40" s="61"/>
      <c r="Y40" s="28"/>
    </row>
    <row r="41" spans="1:25" s="10" customFormat="1" ht="18.75" hidden="1">
      <c r="A41" s="10" t="str">
        <f t="shared" si="0"/>
        <v/>
      </c>
      <c r="B41" s="10" t="str">
        <f>+IF(A41=1,IF(YEAR(G41)&gt;Parametre!$N$6,"licence jeune","licence senior"),"")</f>
        <v/>
      </c>
      <c r="C41" s="10" t="str">
        <f t="shared" si="1"/>
        <v/>
      </c>
      <c r="D41" s="10" t="str">
        <f t="shared" si="2"/>
        <v/>
      </c>
      <c r="E41" s="71"/>
      <c r="F41" s="43"/>
      <c r="G41" s="19"/>
      <c r="H41" s="19"/>
      <c r="I41" s="60"/>
      <c r="J41" s="61"/>
      <c r="K41" s="18"/>
      <c r="L41" s="18"/>
      <c r="M41" s="18"/>
      <c r="N41" s="40"/>
      <c r="O41" s="43"/>
      <c r="P41" s="38"/>
      <c r="Q41" s="60"/>
      <c r="R41" s="61"/>
      <c r="S41" s="19"/>
      <c r="T41" s="19"/>
      <c r="U41" s="60"/>
      <c r="V41" s="61"/>
      <c r="W41" s="61"/>
      <c r="X41" s="61"/>
      <c r="Y41" s="28"/>
    </row>
    <row r="42" spans="1:25" s="10" customFormat="1" ht="18.75" hidden="1">
      <c r="A42" s="10" t="str">
        <f t="shared" si="0"/>
        <v/>
      </c>
      <c r="B42" s="10" t="str">
        <f>+IF(A42=1,IF(YEAR(G42)&gt;Parametre!$N$6,"licence jeune","licence senior"),"")</f>
        <v/>
      </c>
      <c r="C42" s="10" t="str">
        <f t="shared" si="1"/>
        <v/>
      </c>
      <c r="D42" s="10" t="str">
        <f t="shared" si="2"/>
        <v/>
      </c>
      <c r="E42" s="71"/>
      <c r="F42" s="43"/>
      <c r="G42" s="19"/>
      <c r="H42" s="19"/>
      <c r="I42" s="60"/>
      <c r="J42" s="61"/>
      <c r="K42" s="18"/>
      <c r="L42" s="18"/>
      <c r="M42" s="18"/>
      <c r="N42" s="40"/>
      <c r="O42" s="43"/>
      <c r="P42" s="38"/>
      <c r="Q42" s="60"/>
      <c r="R42" s="61"/>
      <c r="S42" s="19"/>
      <c r="T42" s="19"/>
      <c r="U42" s="60"/>
      <c r="V42" s="61"/>
      <c r="W42" s="61"/>
      <c r="X42" s="61"/>
      <c r="Y42" s="28"/>
    </row>
    <row r="43" spans="1:25" s="10" customFormat="1" ht="18.75" hidden="1">
      <c r="A43" s="10" t="str">
        <f t="shared" si="0"/>
        <v/>
      </c>
      <c r="B43" s="10" t="str">
        <f>+IF(A43=1,IF(YEAR(G43)&gt;Parametre!$N$6,"licence jeune","licence senior"),"")</f>
        <v/>
      </c>
      <c r="C43" s="10" t="str">
        <f t="shared" si="1"/>
        <v/>
      </c>
      <c r="D43" s="10" t="str">
        <f t="shared" si="2"/>
        <v/>
      </c>
      <c r="E43" s="71"/>
      <c r="F43" s="43"/>
      <c r="G43" s="19"/>
      <c r="H43" s="19"/>
      <c r="I43" s="60"/>
      <c r="J43" s="61"/>
      <c r="K43" s="18"/>
      <c r="L43" s="18"/>
      <c r="M43" s="18"/>
      <c r="N43" s="40"/>
      <c r="O43" s="43"/>
      <c r="P43" s="38"/>
      <c r="Q43" s="60"/>
      <c r="R43" s="61"/>
      <c r="S43" s="19"/>
      <c r="T43" s="19"/>
      <c r="U43" s="60"/>
      <c r="V43" s="61"/>
      <c r="W43" s="61"/>
      <c r="X43" s="61"/>
      <c r="Y43" s="28"/>
    </row>
    <row r="44" spans="1:25" s="10" customFormat="1" ht="18.75" hidden="1">
      <c r="A44" s="10" t="str">
        <f t="shared" si="0"/>
        <v/>
      </c>
      <c r="B44" s="10" t="str">
        <f>+IF(A44=1,IF(YEAR(G44)&gt;Parametre!$N$6,"licence jeune","licence senior"),"")</f>
        <v/>
      </c>
      <c r="C44" s="10" t="str">
        <f t="shared" si="1"/>
        <v/>
      </c>
      <c r="D44" s="10" t="str">
        <f t="shared" si="2"/>
        <v/>
      </c>
      <c r="E44" s="71"/>
      <c r="F44" s="43"/>
      <c r="G44" s="19"/>
      <c r="H44" s="19"/>
      <c r="I44" s="60"/>
      <c r="J44" s="61"/>
      <c r="K44" s="18"/>
      <c r="L44" s="18"/>
      <c r="M44" s="18"/>
      <c r="N44" s="40"/>
      <c r="O44" s="43"/>
      <c r="P44" s="38"/>
      <c r="Q44" s="60"/>
      <c r="R44" s="61"/>
      <c r="S44" s="19"/>
      <c r="T44" s="19"/>
      <c r="U44" s="60"/>
      <c r="V44" s="61"/>
      <c r="W44" s="61"/>
      <c r="X44" s="61"/>
      <c r="Y44" s="28"/>
    </row>
    <row r="45" spans="1:25" s="10" customFormat="1" ht="18.75" hidden="1">
      <c r="A45" s="10" t="str">
        <f t="shared" si="0"/>
        <v/>
      </c>
      <c r="B45" s="10" t="str">
        <f>+IF(A45=1,IF(YEAR(G45)&gt;Parametre!$N$6,"licence jeune","licence senior"),"")</f>
        <v/>
      </c>
      <c r="C45" s="10" t="str">
        <f t="shared" si="1"/>
        <v/>
      </c>
      <c r="D45" s="10" t="str">
        <f t="shared" si="2"/>
        <v/>
      </c>
      <c r="E45" s="71"/>
      <c r="F45" s="43"/>
      <c r="G45" s="19"/>
      <c r="H45" s="19"/>
      <c r="I45" s="60"/>
      <c r="J45" s="61"/>
      <c r="K45" s="18"/>
      <c r="L45" s="18"/>
      <c r="M45" s="18"/>
      <c r="N45" s="40"/>
      <c r="O45" s="43"/>
      <c r="P45" s="38"/>
      <c r="Q45" s="60"/>
      <c r="R45" s="61"/>
      <c r="S45" s="19"/>
      <c r="T45" s="19"/>
      <c r="U45" s="60"/>
      <c r="V45" s="61"/>
      <c r="W45" s="61"/>
      <c r="X45" s="61"/>
      <c r="Y45" s="28"/>
    </row>
    <row r="46" spans="1:25" s="10" customFormat="1" ht="18.75" hidden="1">
      <c r="A46" s="10" t="str">
        <f t="shared" si="0"/>
        <v/>
      </c>
      <c r="B46" s="10" t="str">
        <f>+IF(A46=1,IF(YEAR(G46)&gt;Parametre!$N$6,"licence jeune","licence senior"),"")</f>
        <v/>
      </c>
      <c r="C46" s="10" t="str">
        <f t="shared" si="1"/>
        <v/>
      </c>
      <c r="D46" s="10" t="str">
        <f t="shared" si="2"/>
        <v/>
      </c>
      <c r="E46" s="71"/>
      <c r="F46" s="43"/>
      <c r="G46" s="19"/>
      <c r="H46" s="19"/>
      <c r="I46" s="60"/>
      <c r="J46" s="61"/>
      <c r="K46" s="18"/>
      <c r="L46" s="18"/>
      <c r="M46" s="18"/>
      <c r="N46" s="40"/>
      <c r="O46" s="43"/>
      <c r="P46" s="38"/>
      <c r="Q46" s="60"/>
      <c r="R46" s="61"/>
      <c r="S46" s="19"/>
      <c r="T46" s="19"/>
      <c r="U46" s="60"/>
      <c r="V46" s="61"/>
      <c r="W46" s="61"/>
      <c r="X46" s="61"/>
      <c r="Y46" s="28"/>
    </row>
    <row r="47" spans="1:25" s="10" customFormat="1" ht="18.75" hidden="1">
      <c r="A47" s="10" t="str">
        <f t="shared" si="0"/>
        <v/>
      </c>
      <c r="B47" s="10" t="str">
        <f>+IF(A47=1,IF(YEAR(G47)&gt;Parametre!$N$6,"licence jeune","licence senior"),"")</f>
        <v/>
      </c>
      <c r="C47" s="10" t="str">
        <f t="shared" si="1"/>
        <v/>
      </c>
      <c r="D47" s="10" t="str">
        <f t="shared" si="2"/>
        <v/>
      </c>
      <c r="E47" s="71"/>
      <c r="F47" s="43"/>
      <c r="G47" s="19"/>
      <c r="H47" s="19"/>
      <c r="I47" s="60"/>
      <c r="J47" s="61"/>
      <c r="K47" s="18"/>
      <c r="L47" s="18"/>
      <c r="M47" s="18"/>
      <c r="N47" s="40"/>
      <c r="O47" s="43"/>
      <c r="P47" s="38"/>
      <c r="Q47" s="60"/>
      <c r="R47" s="61"/>
      <c r="S47" s="19"/>
      <c r="T47" s="19"/>
      <c r="U47" s="60"/>
      <c r="V47" s="61"/>
      <c r="W47" s="61"/>
      <c r="X47" s="61"/>
      <c r="Y47" s="28"/>
    </row>
    <row r="48" spans="1:25" s="10" customFormat="1" ht="18.75" hidden="1">
      <c r="A48" s="10" t="str">
        <f t="shared" si="0"/>
        <v/>
      </c>
      <c r="B48" s="10" t="str">
        <f>+IF(A48=1,IF(YEAR(G48)&gt;Parametre!$N$6,"licence jeune","licence senior"),"")</f>
        <v/>
      </c>
      <c r="C48" s="10" t="str">
        <f t="shared" si="1"/>
        <v/>
      </c>
      <c r="D48" s="10" t="str">
        <f t="shared" si="2"/>
        <v/>
      </c>
      <c r="E48" s="71"/>
      <c r="F48" s="43"/>
      <c r="G48" s="19"/>
      <c r="H48" s="19"/>
      <c r="I48" s="60"/>
      <c r="J48" s="61"/>
      <c r="K48" s="18"/>
      <c r="L48" s="18"/>
      <c r="M48" s="18"/>
      <c r="N48" s="40"/>
      <c r="O48" s="43"/>
      <c r="P48" s="38"/>
      <c r="Q48" s="60"/>
      <c r="R48" s="61"/>
      <c r="S48" s="19"/>
      <c r="T48" s="19"/>
      <c r="U48" s="60"/>
      <c r="V48" s="61"/>
      <c r="W48" s="61"/>
      <c r="X48" s="61"/>
      <c r="Y48" s="28"/>
    </row>
    <row r="49" spans="1:25" s="10" customFormat="1" ht="18.75" hidden="1">
      <c r="A49" s="10" t="str">
        <f t="shared" si="0"/>
        <v/>
      </c>
      <c r="B49" s="10" t="str">
        <f>+IF(A49=1,IF(YEAR(G49)&gt;Parametre!$N$6,"licence jeune","licence senior"),"")</f>
        <v/>
      </c>
      <c r="C49" s="10" t="str">
        <f t="shared" si="1"/>
        <v/>
      </c>
      <c r="D49" s="10" t="str">
        <f t="shared" si="2"/>
        <v/>
      </c>
      <c r="E49" s="71"/>
      <c r="F49" s="43"/>
      <c r="G49" s="19"/>
      <c r="H49" s="19"/>
      <c r="I49" s="60"/>
      <c r="J49" s="61"/>
      <c r="K49" s="18"/>
      <c r="L49" s="18"/>
      <c r="M49" s="18"/>
      <c r="N49" s="40"/>
      <c r="O49" s="43"/>
      <c r="P49" s="38"/>
      <c r="Q49" s="60"/>
      <c r="R49" s="61"/>
      <c r="S49" s="19"/>
      <c r="T49" s="19"/>
      <c r="U49" s="60"/>
      <c r="V49" s="61"/>
      <c r="W49" s="61"/>
      <c r="X49" s="61"/>
      <c r="Y49" s="28"/>
    </row>
    <row r="50" spans="1:25" s="10" customFormat="1" ht="18.75" hidden="1">
      <c r="A50" s="10" t="str">
        <f t="shared" si="0"/>
        <v/>
      </c>
      <c r="B50" s="10" t="str">
        <f>+IF(A50=1,IF(YEAR(G50)&gt;Parametre!$N$6,"licence jeune","licence senior"),"")</f>
        <v/>
      </c>
      <c r="C50" s="10" t="str">
        <f t="shared" si="1"/>
        <v/>
      </c>
      <c r="D50" s="10" t="str">
        <f t="shared" si="2"/>
        <v/>
      </c>
      <c r="E50" s="71"/>
      <c r="F50" s="43"/>
      <c r="G50" s="19"/>
      <c r="H50" s="19"/>
      <c r="I50" s="60"/>
      <c r="J50" s="61"/>
      <c r="K50" s="18"/>
      <c r="L50" s="18"/>
      <c r="M50" s="18"/>
      <c r="N50" s="40"/>
      <c r="O50" s="43"/>
      <c r="P50" s="38"/>
      <c r="Q50" s="60"/>
      <c r="R50" s="61"/>
      <c r="S50" s="19"/>
      <c r="T50" s="19"/>
      <c r="U50" s="60"/>
      <c r="V50" s="61"/>
      <c r="W50" s="61"/>
      <c r="X50" s="61"/>
      <c r="Y50" s="28"/>
    </row>
    <row r="51" spans="1:25" s="10" customFormat="1" ht="18.75" hidden="1">
      <c r="A51" s="10" t="str">
        <f t="shared" si="0"/>
        <v/>
      </c>
      <c r="B51" s="10" t="str">
        <f>+IF(A51=1,IF(YEAR(G51)&gt;Parametre!$N$6,"licence jeune","licence senior"),"")</f>
        <v/>
      </c>
      <c r="C51" s="10" t="str">
        <f t="shared" si="1"/>
        <v/>
      </c>
      <c r="D51" s="10" t="str">
        <f t="shared" si="2"/>
        <v/>
      </c>
      <c r="E51" s="71"/>
      <c r="F51" s="43"/>
      <c r="G51" s="19"/>
      <c r="H51" s="19"/>
      <c r="I51" s="60"/>
      <c r="J51" s="61"/>
      <c r="K51" s="18"/>
      <c r="L51" s="18"/>
      <c r="M51" s="18"/>
      <c r="N51" s="40"/>
      <c r="O51" s="43"/>
      <c r="P51" s="38"/>
      <c r="Q51" s="60"/>
      <c r="R51" s="61"/>
      <c r="S51" s="19"/>
      <c r="T51" s="19"/>
      <c r="U51" s="60"/>
      <c r="V51" s="61"/>
      <c r="W51" s="61"/>
      <c r="X51" s="61"/>
      <c r="Y51" s="28"/>
    </row>
    <row r="52" spans="1:25" s="10" customFormat="1" ht="18.75" hidden="1">
      <c r="A52" s="10" t="str">
        <f t="shared" si="0"/>
        <v/>
      </c>
      <c r="B52" s="10" t="str">
        <f>+IF(A52=1,IF(YEAR(G52)&gt;Parametre!$N$6,"licence jeune","licence senior"),"")</f>
        <v/>
      </c>
      <c r="C52" s="10" t="str">
        <f t="shared" si="1"/>
        <v/>
      </c>
      <c r="D52" s="10" t="str">
        <f t="shared" si="2"/>
        <v/>
      </c>
      <c r="E52" s="71"/>
      <c r="F52" s="43"/>
      <c r="G52" s="19"/>
      <c r="H52" s="19"/>
      <c r="I52" s="60"/>
      <c r="J52" s="61"/>
      <c r="K52" s="18"/>
      <c r="L52" s="18"/>
      <c r="M52" s="18"/>
      <c r="N52" s="40"/>
      <c r="O52" s="43"/>
      <c r="P52" s="38"/>
      <c r="Q52" s="60"/>
      <c r="R52" s="61"/>
      <c r="S52" s="19"/>
      <c r="T52" s="19"/>
      <c r="U52" s="60"/>
      <c r="V52" s="61"/>
      <c r="W52" s="61"/>
      <c r="X52" s="61"/>
      <c r="Y52" s="28"/>
    </row>
    <row r="53" spans="1:25" s="10" customFormat="1" ht="18.75" hidden="1">
      <c r="A53" s="10" t="str">
        <f t="shared" si="0"/>
        <v/>
      </c>
      <c r="B53" s="10" t="str">
        <f>+IF(A53=1,IF(YEAR(G53)&gt;Parametre!$N$6,"licence jeune","licence senior"),"")</f>
        <v/>
      </c>
      <c r="C53" s="10" t="str">
        <f t="shared" si="1"/>
        <v/>
      </c>
      <c r="D53" s="10" t="str">
        <f t="shared" si="2"/>
        <v/>
      </c>
      <c r="E53" s="71"/>
      <c r="F53" s="43"/>
      <c r="G53" s="19"/>
      <c r="H53" s="19"/>
      <c r="I53" s="60"/>
      <c r="J53" s="61"/>
      <c r="K53" s="18"/>
      <c r="L53" s="18"/>
      <c r="M53" s="18"/>
      <c r="N53" s="40"/>
      <c r="O53" s="43"/>
      <c r="P53" s="38"/>
      <c r="Q53" s="60"/>
      <c r="R53" s="61"/>
      <c r="S53" s="19"/>
      <c r="T53" s="19"/>
      <c r="U53" s="60"/>
      <c r="V53" s="61"/>
      <c r="W53" s="61"/>
      <c r="X53" s="61"/>
      <c r="Y53" s="28"/>
    </row>
    <row r="54" spans="1:25" s="10" customFormat="1" ht="18.75" hidden="1">
      <c r="A54" s="10" t="str">
        <f t="shared" si="0"/>
        <v/>
      </c>
      <c r="B54" s="10" t="str">
        <f>+IF(A54=1,IF(YEAR(G54)&gt;Parametre!$N$6,"licence jeune","licence senior"),"")</f>
        <v/>
      </c>
      <c r="C54" s="10" t="str">
        <f t="shared" si="1"/>
        <v/>
      </c>
      <c r="D54" s="10" t="str">
        <f t="shared" si="2"/>
        <v/>
      </c>
      <c r="E54" s="71"/>
      <c r="F54" s="43"/>
      <c r="G54" s="19"/>
      <c r="H54" s="19"/>
      <c r="I54" s="60"/>
      <c r="J54" s="61"/>
      <c r="K54" s="18"/>
      <c r="L54" s="18"/>
      <c r="M54" s="18"/>
      <c r="N54" s="40"/>
      <c r="O54" s="43"/>
      <c r="P54" s="38"/>
      <c r="Q54" s="60"/>
      <c r="R54" s="61"/>
      <c r="S54" s="19"/>
      <c r="T54" s="19"/>
      <c r="U54" s="60"/>
      <c r="V54" s="61"/>
      <c r="W54" s="61"/>
      <c r="X54" s="61"/>
      <c r="Y54" s="28"/>
    </row>
    <row r="55" spans="1:25" s="10" customFormat="1" ht="18.75" hidden="1">
      <c r="A55" s="10" t="str">
        <f t="shared" si="0"/>
        <v/>
      </c>
      <c r="B55" s="10" t="str">
        <f>+IF(A55=1,IF(YEAR(G55)&gt;Parametre!$N$6,"licence jeune","licence senior"),"")</f>
        <v/>
      </c>
      <c r="C55" s="10" t="str">
        <f t="shared" si="1"/>
        <v/>
      </c>
      <c r="D55" s="10" t="str">
        <f t="shared" si="2"/>
        <v/>
      </c>
      <c r="E55" s="71"/>
      <c r="F55" s="43"/>
      <c r="G55" s="19"/>
      <c r="H55" s="19"/>
      <c r="I55" s="60"/>
      <c r="J55" s="61"/>
      <c r="K55" s="18"/>
      <c r="L55" s="18"/>
      <c r="M55" s="18"/>
      <c r="N55" s="40"/>
      <c r="O55" s="43"/>
      <c r="P55" s="38"/>
      <c r="Q55" s="60"/>
      <c r="R55" s="61"/>
      <c r="S55" s="19"/>
      <c r="T55" s="19"/>
      <c r="U55" s="60"/>
      <c r="V55" s="61"/>
      <c r="W55" s="61"/>
      <c r="X55" s="61"/>
      <c r="Y55" s="28"/>
    </row>
    <row r="56" spans="1:25" s="10" customFormat="1" ht="18.75" hidden="1">
      <c r="A56" s="10" t="str">
        <f t="shared" si="0"/>
        <v/>
      </c>
      <c r="B56" s="10" t="str">
        <f>+IF(A56=1,IF(YEAR(G56)&gt;Parametre!$N$6,"licence jeune","licence senior"),"")</f>
        <v/>
      </c>
      <c r="C56" s="10" t="str">
        <f t="shared" si="1"/>
        <v/>
      </c>
      <c r="D56" s="10" t="str">
        <f t="shared" si="2"/>
        <v/>
      </c>
      <c r="E56" s="71"/>
      <c r="F56" s="43"/>
      <c r="G56" s="19"/>
      <c r="H56" s="19"/>
      <c r="I56" s="60"/>
      <c r="J56" s="61"/>
      <c r="K56" s="18"/>
      <c r="L56" s="18"/>
      <c r="M56" s="18"/>
      <c r="N56" s="40"/>
      <c r="O56" s="43"/>
      <c r="P56" s="38"/>
      <c r="Q56" s="60"/>
      <c r="R56" s="61"/>
      <c r="S56" s="19"/>
      <c r="T56" s="19"/>
      <c r="U56" s="60"/>
      <c r="V56" s="61"/>
      <c r="W56" s="61"/>
      <c r="X56" s="61"/>
      <c r="Y56" s="28"/>
    </row>
    <row r="57" spans="1:25" s="10" customFormat="1" ht="18.75" hidden="1">
      <c r="A57" s="10" t="str">
        <f t="shared" si="0"/>
        <v/>
      </c>
      <c r="B57" s="10" t="str">
        <f>+IF(A57=1,IF(YEAR(G57)&gt;Parametre!$N$6,"licence jeune","licence senior"),"")</f>
        <v/>
      </c>
      <c r="C57" s="10" t="str">
        <f t="shared" si="1"/>
        <v/>
      </c>
      <c r="D57" s="10" t="str">
        <f t="shared" si="2"/>
        <v/>
      </c>
      <c r="E57" s="71"/>
      <c r="F57" s="43"/>
      <c r="G57" s="19"/>
      <c r="H57" s="19"/>
      <c r="I57" s="60"/>
      <c r="J57" s="61"/>
      <c r="K57" s="18"/>
      <c r="L57" s="18"/>
      <c r="M57" s="18"/>
      <c r="N57" s="40"/>
      <c r="O57" s="43"/>
      <c r="P57" s="38"/>
      <c r="Q57" s="60"/>
      <c r="R57" s="61"/>
      <c r="S57" s="19"/>
      <c r="T57" s="19"/>
      <c r="U57" s="60"/>
      <c r="V57" s="61"/>
      <c r="W57" s="61"/>
      <c r="X57" s="61"/>
      <c r="Y57" s="28"/>
    </row>
    <row r="58" spans="1:25" s="10" customFormat="1" ht="18.75" hidden="1">
      <c r="A58" s="10" t="str">
        <f t="shared" si="0"/>
        <v/>
      </c>
      <c r="B58" s="10" t="str">
        <f>+IF(A58=1,IF(YEAR(G58)&gt;Parametre!$N$6,"licence jeune","licence senior"),"")</f>
        <v/>
      </c>
      <c r="C58" s="10" t="str">
        <f t="shared" si="1"/>
        <v/>
      </c>
      <c r="D58" s="10" t="str">
        <f t="shared" si="2"/>
        <v/>
      </c>
      <c r="E58" s="71"/>
      <c r="F58" s="43"/>
      <c r="G58" s="19"/>
      <c r="H58" s="19"/>
      <c r="I58" s="60"/>
      <c r="J58" s="61"/>
      <c r="K58" s="18"/>
      <c r="L58" s="18"/>
      <c r="M58" s="18"/>
      <c r="N58" s="40"/>
      <c r="O58" s="43"/>
      <c r="P58" s="38"/>
      <c r="Q58" s="60"/>
      <c r="R58" s="61"/>
      <c r="S58" s="19"/>
      <c r="T58" s="19"/>
      <c r="U58" s="60"/>
      <c r="V58" s="61"/>
      <c r="W58" s="61"/>
      <c r="X58" s="61"/>
      <c r="Y58" s="28"/>
    </row>
    <row r="59" spans="1:25" s="10" customFormat="1" ht="18.75" hidden="1">
      <c r="A59" s="10" t="str">
        <f t="shared" si="0"/>
        <v/>
      </c>
      <c r="B59" s="10" t="str">
        <f>+IF(A59=1,IF(YEAR(G59)&gt;Parametre!$N$6,"licence jeune","licence senior"),"")</f>
        <v/>
      </c>
      <c r="C59" s="10" t="str">
        <f t="shared" si="1"/>
        <v/>
      </c>
      <c r="D59" s="10" t="str">
        <f t="shared" si="2"/>
        <v/>
      </c>
      <c r="E59" s="71"/>
      <c r="F59" s="43"/>
      <c r="G59" s="19"/>
      <c r="H59" s="19"/>
      <c r="I59" s="60"/>
      <c r="J59" s="61"/>
      <c r="K59" s="18"/>
      <c r="L59" s="18"/>
      <c r="M59" s="18"/>
      <c r="N59" s="40"/>
      <c r="O59" s="43"/>
      <c r="P59" s="38"/>
      <c r="Q59" s="60"/>
      <c r="R59" s="61"/>
      <c r="S59" s="19"/>
      <c r="T59" s="19"/>
      <c r="U59" s="60"/>
      <c r="V59" s="61"/>
      <c r="W59" s="61"/>
      <c r="X59" s="61"/>
      <c r="Y59" s="28"/>
    </row>
    <row r="60" spans="1:25" s="10" customFormat="1" ht="18.75" hidden="1">
      <c r="A60" s="10" t="str">
        <f t="shared" si="0"/>
        <v/>
      </c>
      <c r="B60" s="10" t="str">
        <f>+IF(A60=1,IF(YEAR(G60)&gt;Parametre!$N$6,"licence jeune","licence senior"),"")</f>
        <v/>
      </c>
      <c r="C60" s="10" t="str">
        <f t="shared" si="1"/>
        <v/>
      </c>
      <c r="D60" s="10" t="str">
        <f t="shared" si="2"/>
        <v/>
      </c>
      <c r="E60" s="71"/>
      <c r="F60" s="43"/>
      <c r="G60" s="19"/>
      <c r="H60" s="19"/>
      <c r="I60" s="60"/>
      <c r="J60" s="61"/>
      <c r="K60" s="18"/>
      <c r="L60" s="18"/>
      <c r="M60" s="18"/>
      <c r="N60" s="40"/>
      <c r="O60" s="43"/>
      <c r="P60" s="38"/>
      <c r="Q60" s="60"/>
      <c r="R60" s="61"/>
      <c r="S60" s="19"/>
      <c r="T60" s="19"/>
      <c r="U60" s="60"/>
      <c r="V60" s="61"/>
      <c r="W60" s="61"/>
      <c r="X60" s="61"/>
      <c r="Y60" s="28"/>
    </row>
    <row r="61" spans="1:25" s="10" customFormat="1" ht="18.75" hidden="1">
      <c r="A61" s="10" t="str">
        <f t="shared" si="0"/>
        <v/>
      </c>
      <c r="B61" s="10" t="str">
        <f>+IF(A61=1,IF(YEAR(G61)&gt;Parametre!$N$6,"licence jeune","licence senior"),"")</f>
        <v/>
      </c>
      <c r="C61" s="10" t="str">
        <f t="shared" si="1"/>
        <v/>
      </c>
      <c r="D61" s="10" t="str">
        <f t="shared" si="2"/>
        <v/>
      </c>
      <c r="E61" s="71"/>
      <c r="F61" s="43"/>
      <c r="G61" s="19"/>
      <c r="H61" s="19"/>
      <c r="I61" s="60"/>
      <c r="J61" s="61"/>
      <c r="K61" s="18"/>
      <c r="L61" s="18"/>
      <c r="M61" s="18"/>
      <c r="N61" s="40"/>
      <c r="O61" s="43"/>
      <c r="P61" s="38"/>
      <c r="Q61" s="60"/>
      <c r="R61" s="61"/>
      <c r="S61" s="19"/>
      <c r="T61" s="19"/>
      <c r="U61" s="60"/>
      <c r="V61" s="61"/>
      <c r="W61" s="61"/>
      <c r="X61" s="61"/>
      <c r="Y61" s="28"/>
    </row>
    <row r="62" spans="1:25" s="13" customFormat="1" ht="18.75" hidden="1">
      <c r="A62" s="10" t="str">
        <f t="shared" si="0"/>
        <v/>
      </c>
      <c r="B62" s="10" t="str">
        <f>+IF(A62=1,IF(YEAR(G62)&gt;Parametre!$N$6,"licence jeune","licence senior"),"")</f>
        <v/>
      </c>
      <c r="C62" s="10" t="str">
        <f t="shared" si="1"/>
        <v/>
      </c>
      <c r="D62" s="10" t="str">
        <f t="shared" si="2"/>
        <v/>
      </c>
      <c r="E62" s="71"/>
      <c r="F62" s="43"/>
      <c r="G62" s="19"/>
      <c r="H62" s="19"/>
      <c r="I62" s="60"/>
      <c r="J62" s="61"/>
      <c r="K62" s="18"/>
      <c r="L62" s="18"/>
      <c r="M62" s="18"/>
      <c r="N62" s="40"/>
      <c r="O62" s="43"/>
      <c r="P62" s="38"/>
      <c r="Q62" s="60"/>
      <c r="R62" s="61"/>
      <c r="S62" s="19"/>
      <c r="T62" s="19"/>
      <c r="U62" s="60"/>
      <c r="V62" s="61"/>
      <c r="W62" s="61"/>
      <c r="X62" s="61"/>
      <c r="Y62" s="28"/>
    </row>
    <row r="63" spans="1:25" ht="18.75" hidden="1">
      <c r="A63" s="10" t="str">
        <f t="shared" si="0"/>
        <v/>
      </c>
      <c r="B63" s="10" t="str">
        <f>+IF(A63=1,IF(YEAR(G63)&gt;Parametre!$N$6,"licence jeune","licence senior"),"")</f>
        <v/>
      </c>
      <c r="C63" s="10" t="str">
        <f t="shared" si="1"/>
        <v/>
      </c>
      <c r="D63" s="10" t="str">
        <f t="shared" si="2"/>
        <v/>
      </c>
      <c r="E63" s="71"/>
      <c r="F63" s="43"/>
      <c r="G63" s="19"/>
      <c r="H63" s="21"/>
      <c r="I63" s="67"/>
      <c r="J63" s="61"/>
      <c r="K63" s="20"/>
      <c r="L63" s="20"/>
      <c r="M63" s="20"/>
      <c r="N63" s="40"/>
      <c r="O63" s="43"/>
      <c r="P63" s="38"/>
      <c r="Q63" s="60"/>
      <c r="R63" s="61"/>
      <c r="S63" s="19"/>
      <c r="T63" s="19"/>
      <c r="U63" s="60"/>
      <c r="V63" s="61"/>
      <c r="W63" s="61"/>
      <c r="X63" s="61"/>
      <c r="Y63" s="28"/>
    </row>
    <row r="64" spans="1:25" ht="18.75" hidden="1">
      <c r="A64" s="10" t="str">
        <f t="shared" si="0"/>
        <v/>
      </c>
      <c r="B64" s="10" t="str">
        <f>+IF(A64=1,IF(YEAR(G64)&gt;Parametre!$N$6,"licence jeune","licence senior"),"")</f>
        <v/>
      </c>
      <c r="C64" s="10" t="str">
        <f t="shared" si="1"/>
        <v/>
      </c>
      <c r="D64" s="10" t="str">
        <f t="shared" si="2"/>
        <v/>
      </c>
      <c r="E64" s="71"/>
      <c r="F64" s="43"/>
      <c r="G64" s="19"/>
      <c r="H64" s="19"/>
      <c r="I64" s="60"/>
      <c r="J64" s="61"/>
      <c r="K64" s="18"/>
      <c r="L64" s="18"/>
      <c r="M64" s="18"/>
      <c r="N64" s="40"/>
      <c r="O64" s="43"/>
      <c r="P64" s="38"/>
      <c r="Q64" s="60"/>
      <c r="R64" s="61"/>
      <c r="S64" s="19"/>
      <c r="T64" s="19"/>
      <c r="U64" s="60"/>
      <c r="V64" s="61"/>
      <c r="W64" s="61"/>
      <c r="X64" s="61"/>
      <c r="Y64" s="28"/>
    </row>
    <row r="65" spans="1:25" ht="18.75" hidden="1">
      <c r="A65" s="10" t="str">
        <f t="shared" si="0"/>
        <v/>
      </c>
      <c r="B65" s="10" t="str">
        <f>+IF(A65=1,IF(YEAR(G65)&gt;Parametre!$N$6,"licence jeune","licence senior"),"")</f>
        <v/>
      </c>
      <c r="C65" s="10" t="str">
        <f t="shared" si="1"/>
        <v/>
      </c>
      <c r="D65" s="10" t="str">
        <f t="shared" si="2"/>
        <v/>
      </c>
      <c r="E65" s="71"/>
      <c r="F65" s="43"/>
      <c r="G65" s="19"/>
      <c r="H65" s="19"/>
      <c r="I65" s="60"/>
      <c r="J65" s="61"/>
      <c r="K65" s="18"/>
      <c r="L65" s="18"/>
      <c r="M65" s="18"/>
      <c r="N65" s="40"/>
      <c r="O65" s="43"/>
      <c r="P65" s="38"/>
      <c r="Q65" s="60"/>
      <c r="R65" s="61"/>
      <c r="S65" s="19"/>
      <c r="T65" s="19"/>
      <c r="U65" s="60"/>
      <c r="V65" s="61"/>
      <c r="W65" s="61"/>
      <c r="X65" s="61"/>
      <c r="Y65" s="28"/>
    </row>
    <row r="66" spans="1:25" ht="18.75" hidden="1">
      <c r="A66" s="10" t="str">
        <f t="shared" si="0"/>
        <v/>
      </c>
      <c r="B66" s="10" t="str">
        <f>+IF(A66=1,IF(YEAR(G66)&gt;Parametre!$N$6,"licence jeune","licence senior"),"")</f>
        <v/>
      </c>
      <c r="C66" s="10" t="str">
        <f t="shared" si="1"/>
        <v/>
      </c>
      <c r="D66" s="10" t="str">
        <f t="shared" si="2"/>
        <v/>
      </c>
      <c r="E66" s="71"/>
      <c r="F66" s="43"/>
      <c r="G66" s="19"/>
      <c r="H66" s="19"/>
      <c r="I66" s="60"/>
      <c r="J66" s="61"/>
      <c r="K66" s="18"/>
      <c r="L66" s="18"/>
      <c r="M66" s="18"/>
      <c r="N66" s="40"/>
      <c r="O66" s="43"/>
      <c r="P66" s="38"/>
      <c r="Q66" s="60"/>
      <c r="R66" s="61"/>
      <c r="S66" s="19"/>
      <c r="T66" s="19"/>
      <c r="U66" s="60"/>
      <c r="V66" s="61"/>
      <c r="W66" s="61"/>
      <c r="X66" s="61"/>
      <c r="Y66" s="28"/>
    </row>
    <row r="67" spans="1:25" ht="18.75" hidden="1">
      <c r="A67" s="10" t="str">
        <f t="shared" si="0"/>
        <v/>
      </c>
      <c r="B67" s="10" t="str">
        <f>+IF(A67=1,IF(YEAR(G67)&gt;Parametre!$N$6,"licence jeune","licence senior"),"")</f>
        <v/>
      </c>
      <c r="C67" s="10" t="str">
        <f t="shared" si="1"/>
        <v/>
      </c>
      <c r="D67" s="10" t="str">
        <f t="shared" si="2"/>
        <v/>
      </c>
      <c r="E67" s="71"/>
      <c r="F67" s="43"/>
      <c r="G67" s="19"/>
      <c r="H67" s="19"/>
      <c r="I67" s="60"/>
      <c r="J67" s="61"/>
      <c r="K67" s="18"/>
      <c r="L67" s="18"/>
      <c r="M67" s="18"/>
      <c r="N67" s="40"/>
      <c r="O67" s="43"/>
      <c r="P67" s="38"/>
      <c r="Q67" s="60"/>
      <c r="R67" s="61"/>
      <c r="S67" s="19"/>
      <c r="T67" s="19"/>
      <c r="U67" s="60"/>
      <c r="V67" s="61"/>
      <c r="W67" s="61"/>
      <c r="X67" s="61"/>
      <c r="Y67" s="28"/>
    </row>
    <row r="68" spans="1:25" ht="18.75" hidden="1">
      <c r="A68" s="10" t="str">
        <f t="shared" si="0"/>
        <v/>
      </c>
      <c r="B68" s="10" t="str">
        <f>+IF(A68=1,IF(YEAR(G68)&gt;Parametre!$N$6,"licence jeune","licence senior"),"")</f>
        <v/>
      </c>
      <c r="C68" s="10" t="str">
        <f t="shared" si="1"/>
        <v/>
      </c>
      <c r="D68" s="10" t="str">
        <f t="shared" si="2"/>
        <v/>
      </c>
      <c r="E68" s="71"/>
      <c r="F68" s="43"/>
      <c r="G68" s="19"/>
      <c r="H68" s="21"/>
      <c r="I68" s="67"/>
      <c r="J68" s="61"/>
      <c r="K68" s="20"/>
      <c r="L68" s="20"/>
      <c r="M68" s="20"/>
      <c r="N68" s="40"/>
      <c r="O68" s="43"/>
      <c r="P68" s="38"/>
      <c r="Q68" s="60"/>
      <c r="R68" s="61"/>
      <c r="S68" s="19"/>
      <c r="T68" s="19"/>
      <c r="U68" s="60"/>
      <c r="V68" s="61"/>
      <c r="W68" s="61"/>
      <c r="X68" s="61"/>
      <c r="Y68" s="28"/>
    </row>
    <row r="69" spans="1:25" ht="18.75" hidden="1">
      <c r="A69" s="10" t="str">
        <f t="shared" si="0"/>
        <v/>
      </c>
      <c r="B69" s="10" t="str">
        <f>+IF(A69=1,IF(YEAR(G69)&gt;Parametre!$N$6,"licence jeune","licence senior"),"")</f>
        <v/>
      </c>
      <c r="C69" s="10" t="str">
        <f t="shared" si="1"/>
        <v/>
      </c>
      <c r="D69" s="10" t="str">
        <f t="shared" si="2"/>
        <v/>
      </c>
      <c r="E69" s="71"/>
      <c r="F69" s="43"/>
      <c r="G69" s="19"/>
      <c r="H69" s="19"/>
      <c r="I69" s="60"/>
      <c r="J69" s="61"/>
      <c r="K69" s="18"/>
      <c r="L69" s="18"/>
      <c r="M69" s="18"/>
      <c r="N69" s="40"/>
      <c r="O69" s="43"/>
      <c r="P69" s="38"/>
      <c r="Q69" s="60"/>
      <c r="R69" s="61"/>
      <c r="S69" s="19"/>
      <c r="T69" s="19"/>
      <c r="U69" s="60"/>
      <c r="V69" s="61"/>
      <c r="W69" s="61"/>
      <c r="X69" s="61"/>
      <c r="Y69" s="28"/>
    </row>
    <row r="70" spans="1:25" ht="18.75" hidden="1">
      <c r="A70" s="10" t="str">
        <f t="shared" si="0"/>
        <v/>
      </c>
      <c r="B70" s="10" t="str">
        <f>+IF(A70=1,IF(YEAR(G70)&gt;Parametre!$N$6,"licence jeune","licence senior"),"")</f>
        <v/>
      </c>
      <c r="C70" s="10" t="str">
        <f t="shared" si="1"/>
        <v/>
      </c>
      <c r="D70" s="10" t="str">
        <f t="shared" si="2"/>
        <v/>
      </c>
      <c r="E70" s="71"/>
      <c r="F70" s="43"/>
      <c r="G70" s="19"/>
      <c r="H70" s="19"/>
      <c r="I70" s="60"/>
      <c r="J70" s="61"/>
      <c r="K70" s="18"/>
      <c r="L70" s="18"/>
      <c r="M70" s="18"/>
      <c r="N70" s="40"/>
      <c r="O70" s="43"/>
      <c r="P70" s="38"/>
      <c r="Q70" s="60"/>
      <c r="R70" s="61"/>
      <c r="S70" s="19"/>
      <c r="T70" s="19"/>
      <c r="U70" s="60"/>
      <c r="V70" s="61"/>
      <c r="W70" s="61"/>
      <c r="X70" s="61"/>
      <c r="Y70" s="28"/>
    </row>
    <row r="71" spans="1:25" ht="18.75" hidden="1">
      <c r="A71" s="10" t="str">
        <f t="shared" si="0"/>
        <v/>
      </c>
      <c r="B71" s="10" t="str">
        <f>+IF(A71=1,IF(YEAR(G71)&gt;Parametre!$N$6,"licence jeune","licence senior"),"")</f>
        <v/>
      </c>
      <c r="C71" s="10" t="str">
        <f t="shared" si="1"/>
        <v/>
      </c>
      <c r="D71" s="10" t="str">
        <f t="shared" si="2"/>
        <v/>
      </c>
      <c r="E71" s="71"/>
      <c r="F71" s="43"/>
      <c r="G71" s="19"/>
      <c r="H71" s="19"/>
      <c r="I71" s="60"/>
      <c r="J71" s="61"/>
      <c r="K71" s="18"/>
      <c r="L71" s="18"/>
      <c r="M71" s="18"/>
      <c r="N71" s="40"/>
      <c r="O71" s="43"/>
      <c r="P71" s="38"/>
      <c r="Q71" s="60"/>
      <c r="R71" s="61"/>
      <c r="S71" s="19"/>
      <c r="T71" s="19"/>
      <c r="U71" s="60"/>
      <c r="V71" s="61"/>
      <c r="W71" s="61"/>
      <c r="X71" s="61"/>
      <c r="Y71" s="28"/>
    </row>
    <row r="72" spans="1:25" ht="18.75" hidden="1">
      <c r="A72" s="10" t="str">
        <f t="shared" si="0"/>
        <v/>
      </c>
      <c r="B72" s="10" t="str">
        <f>+IF(A72=1,IF(YEAR(G72)&gt;Parametre!$N$6,"licence jeune","licence senior"),"")</f>
        <v/>
      </c>
      <c r="C72" s="10" t="str">
        <f t="shared" si="1"/>
        <v/>
      </c>
      <c r="D72" s="10" t="str">
        <f t="shared" si="2"/>
        <v/>
      </c>
      <c r="E72" s="71"/>
      <c r="F72" s="43"/>
      <c r="G72" s="19"/>
      <c r="H72" s="19"/>
      <c r="I72" s="60"/>
      <c r="J72" s="61"/>
      <c r="K72" s="18"/>
      <c r="L72" s="18"/>
      <c r="M72" s="18"/>
      <c r="N72" s="40"/>
      <c r="O72" s="43"/>
      <c r="P72" s="38"/>
      <c r="Q72" s="60"/>
      <c r="R72" s="61"/>
      <c r="S72" s="19"/>
      <c r="T72" s="19"/>
      <c r="U72" s="60"/>
      <c r="V72" s="61"/>
      <c r="W72" s="61"/>
      <c r="X72" s="61"/>
      <c r="Y72" s="28"/>
    </row>
    <row r="73" spans="1:25" ht="19.5" hidden="1" thickBot="1">
      <c r="A73" s="10" t="str">
        <f t="shared" si="0"/>
        <v/>
      </c>
      <c r="B73" s="10" t="str">
        <f>+IF(A73=1,IF(YEAR(G73)&gt;Parametre!$N$6,"licence jeune","licence senior"),"")</f>
        <v/>
      </c>
      <c r="C73" s="10" t="str">
        <f t="shared" si="1"/>
        <v/>
      </c>
      <c r="D73" s="10" t="str">
        <f t="shared" si="2"/>
        <v/>
      </c>
      <c r="E73" s="72"/>
      <c r="F73" s="35"/>
      <c r="G73" s="29"/>
      <c r="H73" s="30"/>
      <c r="I73" s="31"/>
      <c r="J73" s="34"/>
      <c r="K73" s="68"/>
      <c r="L73" s="33"/>
      <c r="M73" s="33"/>
      <c r="N73" s="42"/>
      <c r="O73" s="35"/>
      <c r="P73" s="39"/>
      <c r="Q73" s="32"/>
      <c r="R73" s="34"/>
      <c r="S73" s="64"/>
      <c r="T73" s="65"/>
      <c r="U73" s="66"/>
      <c r="V73" s="34"/>
      <c r="W73" s="34"/>
      <c r="X73" s="34"/>
      <c r="Y73" s="63"/>
    </row>
    <row r="74" spans="1:25">
      <c r="E74" s="14"/>
      <c r="G74" s="15"/>
      <c r="T74" s="15"/>
    </row>
    <row r="77" spans="1:25">
      <c r="E77" s="16"/>
    </row>
  </sheetData>
  <sheetProtection selectLockedCells="1" selectUnlockedCells="1"/>
  <autoFilter ref="E14:Y73">
    <filterColumn colId="9" showButton="0"/>
    <filterColumn colId="10" showButton="0"/>
    <filterColumn colId="11" showButton="0"/>
    <sortState ref="E13:Y71">
      <sortCondition ref="E12"/>
    </sortState>
  </autoFilter>
  <mergeCells count="8">
    <mergeCell ref="N14:Q14"/>
    <mergeCell ref="AB14:AD14"/>
    <mergeCell ref="F3:H3"/>
    <mergeCell ref="J3:L3"/>
    <mergeCell ref="J4:L4"/>
    <mergeCell ref="F5:H5"/>
    <mergeCell ref="F8:I8"/>
    <mergeCell ref="F10:I10"/>
  </mergeCells>
  <conditionalFormatting sqref="D15:D73">
    <cfRule type="containsText" dxfId="50" priority="5" operator="containsText" text="erreur">
      <formula>NOT(ISERROR(SEARCH("erreur",D15)))</formula>
    </cfRule>
  </conditionalFormatting>
  <conditionalFormatting sqref="D15:D73">
    <cfRule type="containsText" dxfId="49" priority="4" operator="containsText" text="erreur">
      <formula>NOT(ISERROR(SEARCH("erreur",D15)))</formula>
    </cfRule>
  </conditionalFormatting>
  <conditionalFormatting sqref="F15:X73">
    <cfRule type="containsBlanks" dxfId="48" priority="3">
      <formula>LEN(TRIM(F15))=0</formula>
    </cfRule>
  </conditionalFormatting>
  <conditionalFormatting sqref="Y15:Y73">
    <cfRule type="containsBlanks" dxfId="47" priority="2">
      <formula>LEN(TRIM(Y15))=0</formula>
    </cfRule>
  </conditionalFormatting>
  <conditionalFormatting sqref="E15:E73">
    <cfRule type="containsBlanks" dxfId="46" priority="1">
      <formula>LEN(TRIM(E15))=0</formula>
    </cfRule>
  </conditionalFormatting>
  <printOptions horizontalCentered="1" verticalCentered="1"/>
  <pageMargins left="0.19652777777777777" right="0.19652777777777777" top="0.15763888888888888" bottom="0.15763888888888888" header="0.51180555555555551" footer="0.51180555555555551"/>
  <pageSetup paperSize="9" scale="66" firstPageNumber="0" fitToHeight="2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2:AP77"/>
  <sheetViews>
    <sheetView topLeftCell="E1" zoomScale="70" zoomScaleNormal="70" workbookViewId="0">
      <selection activeCell="F10" sqref="F10:I10"/>
    </sheetView>
  </sheetViews>
  <sheetFormatPr baseColWidth="10" defaultColWidth="14.5703125" defaultRowHeight="15" outlineLevelCol="1"/>
  <cols>
    <col min="1" max="1" width="0" style="5" hidden="1" customWidth="1" outlineLevel="1"/>
    <col min="2" max="2" width="19.7109375" style="5" hidden="1" customWidth="1" outlineLevel="1"/>
    <col min="3" max="3" width="21.28515625" style="5" hidden="1" customWidth="1" outlineLevel="1"/>
    <col min="4" max="4" width="20" style="5" hidden="1" customWidth="1" outlineLevel="1"/>
    <col min="5" max="5" width="24.140625" style="6" customWidth="1" collapsed="1"/>
    <col min="6" max="6" width="26.28515625" style="4" customWidth="1"/>
    <col min="7" max="7" width="17.42578125" style="4" customWidth="1"/>
    <col min="8" max="8" width="9.5703125" style="4" customWidth="1"/>
    <col min="9" max="9" width="14.5703125" style="4" customWidth="1"/>
    <col min="10" max="10" width="0.140625" style="4" customWidth="1"/>
    <col min="11" max="11" width="6.28515625" style="4" customWidth="1"/>
    <col min="12" max="12" width="14.5703125" style="4" customWidth="1"/>
    <col min="13" max="13" width="0.140625" style="4" customWidth="1"/>
    <col min="14" max="14" width="33.7109375" style="37" customWidth="1"/>
    <col min="15" max="15" width="0.140625" style="4" customWidth="1"/>
    <col min="16" max="16" width="14.5703125" style="37" customWidth="1"/>
    <col min="17" max="17" width="25.5703125" style="4" bestFit="1" customWidth="1"/>
    <col min="18" max="18" width="0.140625" style="4" customWidth="1"/>
    <col min="19" max="19" width="17.42578125" style="4" customWidth="1"/>
    <col min="20" max="20" width="16.140625" style="4" hidden="1" customWidth="1"/>
    <col min="21" max="24" width="0.140625" style="4" customWidth="1"/>
    <col min="25" max="25" width="17.140625" style="4" customWidth="1"/>
    <col min="26" max="260" width="14.5703125" style="5"/>
    <col min="261" max="281" width="14.5703125" style="5" customWidth="1"/>
    <col min="282" max="516" width="14.5703125" style="5"/>
    <col min="517" max="537" width="14.5703125" style="5" customWidth="1"/>
    <col min="538" max="772" width="14.5703125" style="5"/>
    <col min="773" max="793" width="14.5703125" style="5" customWidth="1"/>
    <col min="794" max="1028" width="14.5703125" style="5"/>
    <col min="1029" max="1049" width="14.5703125" style="5" customWidth="1"/>
    <col min="1050" max="1284" width="14.5703125" style="5"/>
    <col min="1285" max="1305" width="14.5703125" style="5" customWidth="1"/>
    <col min="1306" max="1540" width="14.5703125" style="5"/>
    <col min="1541" max="1561" width="14.5703125" style="5" customWidth="1"/>
    <col min="1562" max="1796" width="14.5703125" style="5"/>
    <col min="1797" max="1817" width="14.5703125" style="5" customWidth="1"/>
    <col min="1818" max="2052" width="14.5703125" style="5"/>
    <col min="2053" max="2073" width="14.5703125" style="5" customWidth="1"/>
    <col min="2074" max="2308" width="14.5703125" style="5"/>
    <col min="2309" max="2329" width="14.5703125" style="5" customWidth="1"/>
    <col min="2330" max="2564" width="14.5703125" style="5"/>
    <col min="2565" max="2585" width="14.5703125" style="5" customWidth="1"/>
    <col min="2586" max="2820" width="14.5703125" style="5"/>
    <col min="2821" max="2841" width="14.5703125" style="5" customWidth="1"/>
    <col min="2842" max="3076" width="14.5703125" style="5"/>
    <col min="3077" max="3097" width="14.5703125" style="5" customWidth="1"/>
    <col min="3098" max="3332" width="14.5703125" style="5"/>
    <col min="3333" max="3353" width="14.5703125" style="5" customWidth="1"/>
    <col min="3354" max="3588" width="14.5703125" style="5"/>
    <col min="3589" max="3609" width="14.5703125" style="5" customWidth="1"/>
    <col min="3610" max="3844" width="14.5703125" style="5"/>
    <col min="3845" max="3865" width="14.5703125" style="5" customWidth="1"/>
    <col min="3866" max="4100" width="14.5703125" style="5"/>
    <col min="4101" max="4121" width="14.5703125" style="5" customWidth="1"/>
    <col min="4122" max="4356" width="14.5703125" style="5"/>
    <col min="4357" max="4377" width="14.5703125" style="5" customWidth="1"/>
    <col min="4378" max="4612" width="14.5703125" style="5"/>
    <col min="4613" max="4633" width="14.5703125" style="5" customWidth="1"/>
    <col min="4634" max="4868" width="14.5703125" style="5"/>
    <col min="4869" max="4889" width="14.5703125" style="5" customWidth="1"/>
    <col min="4890" max="5124" width="14.5703125" style="5"/>
    <col min="5125" max="5145" width="14.5703125" style="5" customWidth="1"/>
    <col min="5146" max="5380" width="14.5703125" style="5"/>
    <col min="5381" max="5401" width="14.5703125" style="5" customWidth="1"/>
    <col min="5402" max="5636" width="14.5703125" style="5"/>
    <col min="5637" max="5657" width="14.5703125" style="5" customWidth="1"/>
    <col min="5658" max="5892" width="14.5703125" style="5"/>
    <col min="5893" max="5913" width="14.5703125" style="5" customWidth="1"/>
    <col min="5914" max="6148" width="14.5703125" style="5"/>
    <col min="6149" max="6169" width="14.5703125" style="5" customWidth="1"/>
    <col min="6170" max="6404" width="14.5703125" style="5"/>
    <col min="6405" max="6425" width="14.5703125" style="5" customWidth="1"/>
    <col min="6426" max="6660" width="14.5703125" style="5"/>
    <col min="6661" max="6681" width="14.5703125" style="5" customWidth="1"/>
    <col min="6682" max="6916" width="14.5703125" style="5"/>
    <col min="6917" max="6937" width="14.5703125" style="5" customWidth="1"/>
    <col min="6938" max="7172" width="14.5703125" style="5"/>
    <col min="7173" max="7193" width="14.5703125" style="5" customWidth="1"/>
    <col min="7194" max="7428" width="14.5703125" style="5"/>
    <col min="7429" max="7449" width="14.5703125" style="5" customWidth="1"/>
    <col min="7450" max="7684" width="14.5703125" style="5"/>
    <col min="7685" max="7705" width="14.5703125" style="5" customWidth="1"/>
    <col min="7706" max="7940" width="14.5703125" style="5"/>
    <col min="7941" max="7961" width="14.5703125" style="5" customWidth="1"/>
    <col min="7962" max="8196" width="14.5703125" style="5"/>
    <col min="8197" max="8217" width="14.5703125" style="5" customWidth="1"/>
    <col min="8218" max="8452" width="14.5703125" style="5"/>
    <col min="8453" max="8473" width="14.5703125" style="5" customWidth="1"/>
    <col min="8474" max="8708" width="14.5703125" style="5"/>
    <col min="8709" max="8729" width="14.5703125" style="5" customWidth="1"/>
    <col min="8730" max="8964" width="14.5703125" style="5"/>
    <col min="8965" max="8985" width="14.5703125" style="5" customWidth="1"/>
    <col min="8986" max="9220" width="14.5703125" style="5"/>
    <col min="9221" max="9241" width="14.5703125" style="5" customWidth="1"/>
    <col min="9242" max="9476" width="14.5703125" style="5"/>
    <col min="9477" max="9497" width="14.5703125" style="5" customWidth="1"/>
    <col min="9498" max="9732" width="14.5703125" style="5"/>
    <col min="9733" max="9753" width="14.5703125" style="5" customWidth="1"/>
    <col min="9754" max="9988" width="14.5703125" style="5"/>
    <col min="9989" max="10009" width="14.5703125" style="5" customWidth="1"/>
    <col min="10010" max="10244" width="14.5703125" style="5"/>
    <col min="10245" max="10265" width="14.5703125" style="5" customWidth="1"/>
    <col min="10266" max="10500" width="14.5703125" style="5"/>
    <col min="10501" max="10521" width="14.5703125" style="5" customWidth="1"/>
    <col min="10522" max="10756" width="14.5703125" style="5"/>
    <col min="10757" max="10777" width="14.5703125" style="5" customWidth="1"/>
    <col min="10778" max="11012" width="14.5703125" style="5"/>
    <col min="11013" max="11033" width="14.5703125" style="5" customWidth="1"/>
    <col min="11034" max="11268" width="14.5703125" style="5"/>
    <col min="11269" max="11289" width="14.5703125" style="5" customWidth="1"/>
    <col min="11290" max="11524" width="14.5703125" style="5"/>
    <col min="11525" max="11545" width="14.5703125" style="5" customWidth="1"/>
    <col min="11546" max="11780" width="14.5703125" style="5"/>
    <col min="11781" max="11801" width="14.5703125" style="5" customWidth="1"/>
    <col min="11802" max="12036" width="14.5703125" style="5"/>
    <col min="12037" max="12057" width="14.5703125" style="5" customWidth="1"/>
    <col min="12058" max="12292" width="14.5703125" style="5"/>
    <col min="12293" max="12313" width="14.5703125" style="5" customWidth="1"/>
    <col min="12314" max="12548" width="14.5703125" style="5"/>
    <col min="12549" max="12569" width="14.5703125" style="5" customWidth="1"/>
    <col min="12570" max="12804" width="14.5703125" style="5"/>
    <col min="12805" max="12825" width="14.5703125" style="5" customWidth="1"/>
    <col min="12826" max="13060" width="14.5703125" style="5"/>
    <col min="13061" max="13081" width="14.5703125" style="5" customWidth="1"/>
    <col min="13082" max="13316" width="14.5703125" style="5"/>
    <col min="13317" max="13337" width="14.5703125" style="5" customWidth="1"/>
    <col min="13338" max="13572" width="14.5703125" style="5"/>
    <col min="13573" max="13593" width="14.5703125" style="5" customWidth="1"/>
    <col min="13594" max="13828" width="14.5703125" style="5"/>
    <col min="13829" max="13849" width="14.5703125" style="5" customWidth="1"/>
    <col min="13850" max="14084" width="14.5703125" style="5"/>
    <col min="14085" max="14105" width="14.5703125" style="5" customWidth="1"/>
    <col min="14106" max="14340" width="14.5703125" style="5"/>
    <col min="14341" max="14361" width="14.5703125" style="5" customWidth="1"/>
    <col min="14362" max="14596" width="14.5703125" style="5"/>
    <col min="14597" max="14617" width="14.5703125" style="5" customWidth="1"/>
    <col min="14618" max="14852" width="14.5703125" style="5"/>
    <col min="14853" max="14873" width="14.5703125" style="5" customWidth="1"/>
    <col min="14874" max="15108" width="14.5703125" style="5"/>
    <col min="15109" max="15129" width="14.5703125" style="5" customWidth="1"/>
    <col min="15130" max="15364" width="14.5703125" style="5"/>
    <col min="15365" max="15385" width="14.5703125" style="5" customWidth="1"/>
    <col min="15386" max="15620" width="14.5703125" style="5"/>
    <col min="15621" max="15641" width="14.5703125" style="5" customWidth="1"/>
    <col min="15642" max="15876" width="14.5703125" style="5"/>
    <col min="15877" max="15897" width="14.5703125" style="5" customWidth="1"/>
    <col min="15898" max="16132" width="14.5703125" style="5"/>
    <col min="16133" max="16153" width="14.5703125" style="5" customWidth="1"/>
    <col min="16154" max="16384" width="14.5703125" style="5"/>
  </cols>
  <sheetData>
    <row r="2" spans="1:30" ht="15.75" thickBot="1"/>
    <row r="3" spans="1:30" ht="21.75" thickBot="1">
      <c r="D3" s="6"/>
      <c r="E3" s="1" t="s">
        <v>0</v>
      </c>
      <c r="F3" s="180"/>
      <c r="G3" s="181"/>
      <c r="H3" s="182"/>
      <c r="I3" s="171" t="s">
        <v>7</v>
      </c>
      <c r="J3" s="184"/>
      <c r="K3" s="184"/>
      <c r="L3" s="184"/>
      <c r="M3" s="3"/>
      <c r="N3" s="36"/>
      <c r="O3" s="17"/>
      <c r="P3" s="36"/>
      <c r="Q3" s="17"/>
      <c r="R3" s="17"/>
      <c r="S3" s="17"/>
      <c r="T3" s="17"/>
      <c r="U3" s="17"/>
      <c r="V3" s="17"/>
      <c r="W3" s="17"/>
      <c r="X3" s="17"/>
      <c r="Y3" s="17"/>
    </row>
    <row r="4" spans="1:30" ht="19.5" thickBot="1">
      <c r="J4" s="179"/>
      <c r="K4" s="179"/>
      <c r="L4" s="179"/>
      <c r="M4" s="7"/>
      <c r="N4" s="17" t="s">
        <v>349</v>
      </c>
      <c r="O4" s="17"/>
      <c r="P4" s="17"/>
      <c r="Q4" s="17"/>
      <c r="R4" s="17" t="s">
        <v>349</v>
      </c>
      <c r="S4" s="17"/>
      <c r="T4" s="17"/>
      <c r="U4" s="17"/>
      <c r="V4" s="17"/>
      <c r="W4" s="17"/>
      <c r="X4" s="17"/>
      <c r="Y4" s="17"/>
    </row>
    <row r="5" spans="1:30" ht="19.5" thickBot="1">
      <c r="E5" s="1" t="s">
        <v>1</v>
      </c>
      <c r="F5" s="185"/>
      <c r="G5" s="185"/>
      <c r="H5" s="185"/>
      <c r="I5" s="8"/>
      <c r="J5" s="89"/>
      <c r="K5" s="170"/>
      <c r="L5" s="170"/>
      <c r="M5" s="170"/>
      <c r="N5" s="17"/>
      <c r="O5" s="17"/>
      <c r="P5" s="17"/>
      <c r="Q5" s="17"/>
      <c r="R5" s="17"/>
      <c r="S5" s="17"/>
      <c r="T5" s="17"/>
      <c r="U5" s="17" t="s">
        <v>134</v>
      </c>
      <c r="V5" s="17" t="s">
        <v>231</v>
      </c>
      <c r="W5" s="90">
        <v>42730</v>
      </c>
      <c r="X5" s="17">
        <v>2017</v>
      </c>
      <c r="Y5" s="17"/>
    </row>
    <row r="6" spans="1:30" ht="18.75">
      <c r="E6" s="1"/>
      <c r="F6" s="8"/>
      <c r="G6" s="8"/>
      <c r="H6" s="8"/>
      <c r="I6" s="8"/>
      <c r="J6" s="170"/>
      <c r="K6" s="170"/>
      <c r="L6" s="170"/>
      <c r="M6" s="170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spans="1:30" ht="18.75">
      <c r="E7" s="1"/>
      <c r="F7" s="8"/>
      <c r="G7" s="8"/>
      <c r="H7" s="8"/>
      <c r="I7" s="8"/>
      <c r="J7" s="170"/>
      <c r="K7" s="170"/>
      <c r="L7" s="170"/>
      <c r="M7" s="170"/>
      <c r="N7" s="17"/>
      <c r="O7" s="17"/>
      <c r="P7" s="17"/>
      <c r="Q7" s="17"/>
    </row>
    <row r="8" spans="1:30" ht="23.25">
      <c r="E8" s="58" t="s">
        <v>220</v>
      </c>
      <c r="F8" s="186" t="s">
        <v>366</v>
      </c>
      <c r="G8" s="187"/>
      <c r="H8" s="187"/>
      <c r="I8" s="187"/>
      <c r="J8" s="170"/>
      <c r="K8" s="170"/>
      <c r="L8" s="170"/>
      <c r="M8" s="170"/>
      <c r="N8" s="17"/>
      <c r="O8" s="17"/>
      <c r="P8" s="17"/>
      <c r="Q8" s="17"/>
    </row>
    <row r="9" spans="1:30" ht="18.75">
      <c r="E9" s="1"/>
      <c r="F9" s="8"/>
      <c r="G9" s="8"/>
      <c r="H9" s="8"/>
      <c r="I9" s="8"/>
      <c r="J9" s="170"/>
      <c r="K9" s="170"/>
      <c r="L9" s="170"/>
      <c r="M9" s="170"/>
      <c r="Q9" s="4" t="s">
        <v>350</v>
      </c>
    </row>
    <row r="10" spans="1:30" ht="26.25">
      <c r="E10" s="1"/>
      <c r="F10" s="202" t="s">
        <v>367</v>
      </c>
      <c r="G10" s="201"/>
      <c r="H10" s="201"/>
      <c r="I10" s="201"/>
      <c r="J10" s="170"/>
      <c r="K10" s="170"/>
      <c r="L10" s="170"/>
      <c r="M10" s="170"/>
    </row>
    <row r="11" spans="1:30" ht="18.75">
      <c r="E11" s="1"/>
      <c r="F11" s="8"/>
      <c r="G11" s="8"/>
      <c r="H11" s="8"/>
      <c r="I11" s="8"/>
      <c r="J11" s="170"/>
      <c r="K11" s="170"/>
      <c r="L11" s="170"/>
      <c r="M11" s="170"/>
    </row>
    <row r="12" spans="1:30" ht="18.75">
      <c r="E12" s="1"/>
      <c r="F12" s="8"/>
      <c r="G12" s="8"/>
      <c r="H12" s="8"/>
      <c r="I12" s="8"/>
      <c r="J12" s="170"/>
      <c r="K12" s="170"/>
      <c r="L12" s="170"/>
      <c r="M12" s="170"/>
    </row>
    <row r="13" spans="1:30" ht="19.5" thickBot="1">
      <c r="E13" s="1"/>
      <c r="F13" s="8"/>
      <c r="G13" s="8"/>
      <c r="H13" s="8"/>
      <c r="I13" s="8"/>
      <c r="J13" s="170"/>
      <c r="K13" s="170"/>
      <c r="L13" s="170"/>
      <c r="M13" s="170"/>
    </row>
    <row r="14" spans="1:30" ht="31.5" customHeight="1">
      <c r="C14" s="5" t="s">
        <v>218</v>
      </c>
      <c r="E14" s="73" t="s">
        <v>224</v>
      </c>
      <c r="F14" s="74" t="s">
        <v>225</v>
      </c>
      <c r="G14" s="22" t="s">
        <v>3</v>
      </c>
      <c r="H14" s="22" t="s">
        <v>199</v>
      </c>
      <c r="I14" s="22" t="s">
        <v>5</v>
      </c>
      <c r="J14" s="23" t="s">
        <v>200</v>
      </c>
      <c r="K14" s="24" t="s">
        <v>201</v>
      </c>
      <c r="L14" s="22" t="s">
        <v>2</v>
      </c>
      <c r="M14" s="22" t="s">
        <v>205</v>
      </c>
      <c r="N14" s="178" t="s">
        <v>4</v>
      </c>
      <c r="O14" s="178"/>
      <c r="P14" s="178"/>
      <c r="Q14" s="178"/>
      <c r="R14" s="25"/>
      <c r="S14" s="26" t="s">
        <v>232</v>
      </c>
      <c r="T14" s="27" t="s">
        <v>207</v>
      </c>
      <c r="U14" s="26" t="s">
        <v>202</v>
      </c>
      <c r="V14" s="26" t="s">
        <v>203</v>
      </c>
      <c r="W14" s="59" t="s">
        <v>6</v>
      </c>
      <c r="X14" s="26" t="s">
        <v>204</v>
      </c>
      <c r="Y14" s="62" t="s">
        <v>352</v>
      </c>
      <c r="AB14" s="179"/>
      <c r="AC14" s="179"/>
      <c r="AD14" s="179"/>
    </row>
    <row r="15" spans="1:30" s="10" customFormat="1" ht="30" customHeight="1">
      <c r="A15" s="10" t="str">
        <f>+IF(E15&lt;&gt;"",1,"")</f>
        <v/>
      </c>
      <c r="B15" s="10" t="str">
        <f>+IF(A15=1,IF(YEAR(G15)&gt;Parametre!$N$6,"licence jeune","licence senior"),"")</f>
        <v/>
      </c>
      <c r="C15" s="10" t="str">
        <f>+IF(A15=1,IF(OR(K15&lt;&gt;29,M15&lt;&gt;$J$3),$F$8,"renouvellement"),"")</f>
        <v/>
      </c>
      <c r="D15" s="10" t="str">
        <f>+IF(OR(C15=$F$8,C15=""),"","erreur")</f>
        <v/>
      </c>
      <c r="E15" s="91"/>
      <c r="F15" s="92"/>
      <c r="G15" s="21"/>
      <c r="H15" s="21"/>
      <c r="I15" s="93"/>
      <c r="J15" s="94"/>
      <c r="K15" s="20"/>
      <c r="L15" s="20"/>
      <c r="M15" s="20"/>
      <c r="N15" s="95"/>
      <c r="O15" s="92"/>
      <c r="P15" s="96"/>
      <c r="Q15" s="93"/>
      <c r="R15" s="94"/>
      <c r="S15" s="21"/>
      <c r="T15" s="21"/>
      <c r="U15" s="93"/>
      <c r="V15" s="94"/>
      <c r="W15" s="94"/>
      <c r="X15" s="94"/>
      <c r="Y15" s="97"/>
    </row>
    <row r="16" spans="1:30" s="10" customFormat="1" ht="30" customHeight="1">
      <c r="A16" s="10" t="str">
        <f t="shared" ref="A16:A73" si="0">+IF(E16&lt;&gt;"",1,"")</f>
        <v/>
      </c>
      <c r="B16" s="10" t="str">
        <f>+IF(A16=1,IF(YEAR(G16)&gt;Parametre!$N$6,"licence jeune","licence senior"),"")</f>
        <v/>
      </c>
      <c r="C16" s="10" t="str">
        <f t="shared" ref="C16:C73" si="1">+IF(A16=1,IF(OR(K16&lt;&gt;29,M16&lt;&gt;$J$3),$F$8,"renouvellement"),"")</f>
        <v/>
      </c>
      <c r="D16" s="10" t="str">
        <f t="shared" ref="D16:D73" si="2">+IF(OR(C16=$F$8,C16=""),"","erreur")</f>
        <v/>
      </c>
      <c r="E16" s="91"/>
      <c r="F16" s="92"/>
      <c r="G16" s="21"/>
      <c r="H16" s="21"/>
      <c r="I16" s="93"/>
      <c r="J16" s="94"/>
      <c r="K16" s="20"/>
      <c r="L16" s="20"/>
      <c r="M16" s="20"/>
      <c r="N16" s="95"/>
      <c r="O16" s="92"/>
      <c r="P16" s="96"/>
      <c r="Q16" s="93"/>
      <c r="R16" s="94"/>
      <c r="S16" s="21"/>
      <c r="T16" s="21"/>
      <c r="U16" s="93"/>
      <c r="V16" s="94"/>
      <c r="W16" s="94"/>
      <c r="X16" s="94"/>
      <c r="Y16" s="97"/>
    </row>
    <row r="17" spans="1:42" s="10" customFormat="1" ht="30" customHeight="1">
      <c r="A17" s="10" t="str">
        <f t="shared" si="0"/>
        <v/>
      </c>
      <c r="B17" s="10" t="str">
        <f>+IF(A17=1,IF(YEAR(G17)&gt;Parametre!$N$6,"licence jeune","licence senior"),"")</f>
        <v/>
      </c>
      <c r="C17" s="10" t="str">
        <f t="shared" si="1"/>
        <v/>
      </c>
      <c r="D17" s="10" t="str">
        <f t="shared" si="2"/>
        <v/>
      </c>
      <c r="E17" s="91"/>
      <c r="F17" s="92"/>
      <c r="G17" s="21"/>
      <c r="H17" s="21"/>
      <c r="I17" s="93"/>
      <c r="J17" s="94"/>
      <c r="K17" s="20"/>
      <c r="L17" s="20"/>
      <c r="M17" s="20"/>
      <c r="N17" s="95"/>
      <c r="O17" s="44"/>
      <c r="P17" s="96"/>
      <c r="Q17" s="93"/>
      <c r="R17" s="94"/>
      <c r="S17" s="21"/>
      <c r="T17" s="21"/>
      <c r="U17" s="93"/>
      <c r="V17" s="94"/>
      <c r="W17" s="94"/>
      <c r="X17" s="94"/>
      <c r="Y17" s="97"/>
      <c r="Z17" s="11"/>
      <c r="AA17" s="11"/>
      <c r="AC17" s="12"/>
    </row>
    <row r="18" spans="1:42" s="10" customFormat="1" ht="30" customHeight="1">
      <c r="A18" s="10" t="str">
        <f t="shared" si="0"/>
        <v/>
      </c>
      <c r="B18" s="10" t="str">
        <f>+IF(A18=1,IF(YEAR(G18)&gt;Parametre!$N$6,"licence jeune","licence senior"),"")</f>
        <v/>
      </c>
      <c r="C18" s="10" t="str">
        <f t="shared" si="1"/>
        <v/>
      </c>
      <c r="D18" s="10" t="str">
        <f t="shared" si="2"/>
        <v/>
      </c>
      <c r="E18" s="91"/>
      <c r="F18" s="92"/>
      <c r="G18" s="21"/>
      <c r="H18" s="21"/>
      <c r="I18" s="93"/>
      <c r="J18" s="94"/>
      <c r="K18" s="20"/>
      <c r="L18" s="20"/>
      <c r="M18" s="20"/>
      <c r="N18" s="95"/>
      <c r="O18" s="92"/>
      <c r="P18" s="96"/>
      <c r="Q18" s="93"/>
      <c r="R18" s="94"/>
      <c r="S18" s="21"/>
      <c r="T18" s="21"/>
      <c r="U18" s="93"/>
      <c r="V18" s="94"/>
      <c r="W18" s="94"/>
      <c r="X18" s="94"/>
      <c r="Y18" s="97"/>
    </row>
    <row r="19" spans="1:42" s="10" customFormat="1" ht="30" customHeight="1">
      <c r="A19" s="10" t="str">
        <f t="shared" si="0"/>
        <v/>
      </c>
      <c r="B19" s="10" t="str">
        <f>+IF(A19=1,IF(YEAR(G19)&gt;Parametre!$N$6,"licence jeune","licence senior"),"")</f>
        <v/>
      </c>
      <c r="C19" s="10" t="str">
        <f t="shared" si="1"/>
        <v/>
      </c>
      <c r="D19" s="10" t="str">
        <f t="shared" si="2"/>
        <v/>
      </c>
      <c r="E19" s="91"/>
      <c r="F19" s="92"/>
      <c r="G19" s="21"/>
      <c r="H19" s="21"/>
      <c r="I19" s="93"/>
      <c r="J19" s="94"/>
      <c r="K19" s="20"/>
      <c r="L19" s="20"/>
      <c r="M19" s="20"/>
      <c r="N19" s="95"/>
      <c r="O19" s="92"/>
      <c r="P19" s="96"/>
      <c r="Q19" s="93"/>
      <c r="R19" s="94"/>
      <c r="S19" s="21"/>
      <c r="T19" s="21"/>
      <c r="U19" s="93"/>
      <c r="V19" s="94"/>
      <c r="W19" s="94"/>
      <c r="X19" s="94"/>
      <c r="Y19" s="97"/>
    </row>
    <row r="20" spans="1:42" s="10" customFormat="1" ht="30" customHeight="1">
      <c r="A20" s="10" t="str">
        <f t="shared" si="0"/>
        <v/>
      </c>
      <c r="B20" s="10" t="str">
        <f>+IF(A20=1,IF(YEAR(G20)&gt;Parametre!$N$6,"licence jeune","licence senior"),"")</f>
        <v/>
      </c>
      <c r="C20" s="10" t="str">
        <f t="shared" si="1"/>
        <v/>
      </c>
      <c r="D20" s="10" t="str">
        <f t="shared" si="2"/>
        <v/>
      </c>
      <c r="E20" s="91"/>
      <c r="F20" s="92"/>
      <c r="G20" s="21"/>
      <c r="H20" s="21"/>
      <c r="I20" s="93"/>
      <c r="J20" s="94"/>
      <c r="K20" s="20"/>
      <c r="L20" s="20"/>
      <c r="M20" s="20"/>
      <c r="N20" s="95"/>
      <c r="O20" s="92"/>
      <c r="P20" s="96"/>
      <c r="Q20" s="93"/>
      <c r="R20" s="94"/>
      <c r="S20" s="21"/>
      <c r="T20" s="21"/>
      <c r="U20" s="93"/>
      <c r="V20" s="94"/>
      <c r="W20" s="94"/>
      <c r="X20" s="94"/>
      <c r="Y20" s="97"/>
    </row>
    <row r="21" spans="1:42" s="10" customFormat="1" ht="30" customHeight="1">
      <c r="A21" s="10" t="str">
        <f t="shared" si="0"/>
        <v/>
      </c>
      <c r="B21" s="10" t="str">
        <f>+IF(A21=1,IF(YEAR(G21)&gt;Parametre!$N$6,"licence jeune","licence senior"),"")</f>
        <v/>
      </c>
      <c r="C21" s="10" t="str">
        <f t="shared" si="1"/>
        <v/>
      </c>
      <c r="D21" s="10" t="str">
        <f t="shared" si="2"/>
        <v/>
      </c>
      <c r="E21" s="91"/>
      <c r="F21" s="92"/>
      <c r="G21" s="21"/>
      <c r="H21" s="21"/>
      <c r="I21" s="93"/>
      <c r="J21" s="98"/>
      <c r="K21" s="20"/>
      <c r="L21" s="20"/>
      <c r="M21" s="20"/>
      <c r="N21" s="95"/>
      <c r="O21" s="92"/>
      <c r="P21" s="96"/>
      <c r="Q21" s="93"/>
      <c r="R21" s="94"/>
      <c r="S21" s="21"/>
      <c r="T21" s="21"/>
      <c r="U21" s="93"/>
      <c r="V21" s="94"/>
      <c r="W21" s="94"/>
      <c r="X21" s="94"/>
      <c r="Y21" s="97"/>
    </row>
    <row r="22" spans="1:42" s="13" customFormat="1" ht="30" customHeight="1">
      <c r="A22" s="10" t="str">
        <f t="shared" si="0"/>
        <v/>
      </c>
      <c r="B22" s="10" t="str">
        <f>+IF(A22=1,IF(YEAR(G22)&gt;Parametre!$N$6,"licence jeune","licence senior"),"")</f>
        <v/>
      </c>
      <c r="C22" s="10" t="str">
        <f t="shared" si="1"/>
        <v/>
      </c>
      <c r="D22" s="10" t="str">
        <f t="shared" si="2"/>
        <v/>
      </c>
      <c r="E22" s="91"/>
      <c r="F22" s="92"/>
      <c r="G22" s="21"/>
      <c r="H22" s="21"/>
      <c r="I22" s="67"/>
      <c r="J22" s="94"/>
      <c r="K22" s="20"/>
      <c r="L22" s="20"/>
      <c r="M22" s="20"/>
      <c r="N22" s="95"/>
      <c r="O22" s="92"/>
      <c r="P22" s="96"/>
      <c r="Q22" s="93"/>
      <c r="R22" s="94"/>
      <c r="S22" s="21"/>
      <c r="T22" s="21"/>
      <c r="U22" s="93"/>
      <c r="V22" s="94"/>
      <c r="W22" s="94"/>
      <c r="X22" s="94"/>
      <c r="Y22" s="97"/>
    </row>
    <row r="23" spans="1:42" s="13" customFormat="1" ht="30" customHeight="1">
      <c r="A23" s="10" t="str">
        <f t="shared" si="0"/>
        <v/>
      </c>
      <c r="B23" s="10" t="str">
        <f>+IF(A23=1,IF(YEAR(G23)&gt;Parametre!$N$6,"licence jeune","licence senior"),"")</f>
        <v/>
      </c>
      <c r="C23" s="10" t="str">
        <f t="shared" si="1"/>
        <v/>
      </c>
      <c r="D23" s="10" t="str">
        <f t="shared" si="2"/>
        <v/>
      </c>
      <c r="E23" s="91"/>
      <c r="F23" s="92"/>
      <c r="G23" s="21"/>
      <c r="H23" s="21"/>
      <c r="I23" s="93"/>
      <c r="J23" s="94"/>
      <c r="K23" s="20"/>
      <c r="L23" s="20"/>
      <c r="M23" s="20"/>
      <c r="N23" s="95"/>
      <c r="O23" s="92"/>
      <c r="P23" s="96"/>
      <c r="Q23" s="93"/>
      <c r="R23" s="94"/>
      <c r="S23" s="21"/>
      <c r="T23" s="21"/>
      <c r="U23" s="99"/>
      <c r="V23" s="94"/>
      <c r="W23" s="94"/>
      <c r="X23" s="94"/>
      <c r="Y23" s="97"/>
    </row>
    <row r="24" spans="1:42" ht="30" customHeight="1">
      <c r="A24" s="10" t="str">
        <f t="shared" si="0"/>
        <v/>
      </c>
      <c r="B24" s="10" t="str">
        <f>+IF(A24=1,IF(YEAR(G24)&gt;Parametre!$N$6,"licence jeune","licence senior"),"")</f>
        <v/>
      </c>
      <c r="C24" s="10" t="str">
        <f t="shared" si="1"/>
        <v/>
      </c>
      <c r="D24" s="10" t="str">
        <f t="shared" si="2"/>
        <v/>
      </c>
      <c r="E24" s="91"/>
      <c r="F24" s="92"/>
      <c r="G24" s="21"/>
      <c r="H24" s="21"/>
      <c r="I24" s="93"/>
      <c r="J24" s="94"/>
      <c r="K24" s="20"/>
      <c r="L24" s="20"/>
      <c r="M24" s="20"/>
      <c r="N24" s="95"/>
      <c r="O24" s="92"/>
      <c r="P24" s="96"/>
      <c r="Q24" s="93"/>
      <c r="R24" s="94"/>
      <c r="S24" s="21"/>
      <c r="T24" s="21"/>
      <c r="U24" s="93"/>
      <c r="V24" s="94"/>
      <c r="W24" s="94"/>
      <c r="X24" s="94"/>
      <c r="Y24" s="97"/>
    </row>
    <row r="25" spans="1:42" s="10" customFormat="1" ht="30" customHeight="1">
      <c r="A25" s="10" t="str">
        <f t="shared" si="0"/>
        <v/>
      </c>
      <c r="B25" s="10" t="str">
        <f>+IF(A25=1,IF(YEAR(G25)&gt;Parametre!$N$6,"licence jeune","licence senior"),"")</f>
        <v/>
      </c>
      <c r="C25" s="10" t="str">
        <f t="shared" si="1"/>
        <v/>
      </c>
      <c r="D25" s="10" t="str">
        <f t="shared" si="2"/>
        <v/>
      </c>
      <c r="E25" s="91"/>
      <c r="F25" s="92"/>
      <c r="G25" s="21"/>
      <c r="H25" s="21"/>
      <c r="I25" s="93"/>
      <c r="J25" s="94"/>
      <c r="K25" s="20"/>
      <c r="L25" s="20"/>
      <c r="M25" s="20"/>
      <c r="N25" s="95"/>
      <c r="O25" s="44"/>
      <c r="P25" s="96"/>
      <c r="Q25" s="93"/>
      <c r="R25" s="94"/>
      <c r="S25" s="21"/>
      <c r="T25" s="21"/>
      <c r="U25" s="93"/>
      <c r="V25" s="94"/>
      <c r="W25" s="94"/>
      <c r="X25" s="94"/>
      <c r="Y25" s="97"/>
    </row>
    <row r="26" spans="1:42" s="10" customFormat="1" ht="30" customHeight="1">
      <c r="A26" s="10" t="str">
        <f t="shared" si="0"/>
        <v/>
      </c>
      <c r="B26" s="10" t="str">
        <f>+IF(A26=1,IF(YEAR(G26)&gt;Parametre!$N$6,"licence jeune","licence senior"),"")</f>
        <v/>
      </c>
      <c r="C26" s="10" t="str">
        <f t="shared" si="1"/>
        <v/>
      </c>
      <c r="D26" s="10" t="str">
        <f t="shared" si="2"/>
        <v/>
      </c>
      <c r="E26" s="91"/>
      <c r="F26" s="92"/>
      <c r="G26" s="21"/>
      <c r="H26" s="21"/>
      <c r="I26" s="93"/>
      <c r="J26" s="94"/>
      <c r="K26" s="20"/>
      <c r="L26" s="20"/>
      <c r="M26" s="20"/>
      <c r="N26" s="95"/>
      <c r="O26" s="92"/>
      <c r="P26" s="96"/>
      <c r="Q26" s="93"/>
      <c r="R26" s="94"/>
      <c r="S26" s="21"/>
      <c r="T26" s="21"/>
      <c r="U26" s="93"/>
      <c r="V26" s="94"/>
      <c r="W26" s="94"/>
      <c r="X26" s="94"/>
      <c r="Y26" s="97"/>
    </row>
    <row r="27" spans="1:42" s="10" customFormat="1" ht="30" customHeight="1">
      <c r="A27" s="10" t="str">
        <f t="shared" si="0"/>
        <v/>
      </c>
      <c r="B27" s="10" t="str">
        <f>+IF(A27=1,IF(YEAR(G27)&gt;Parametre!$N$6,"licence jeune","licence senior"),"")</f>
        <v/>
      </c>
      <c r="C27" s="10" t="str">
        <f t="shared" si="1"/>
        <v/>
      </c>
      <c r="D27" s="10" t="str">
        <f t="shared" si="2"/>
        <v/>
      </c>
      <c r="E27" s="91"/>
      <c r="F27" s="92"/>
      <c r="G27" s="21"/>
      <c r="H27" s="21"/>
      <c r="I27" s="93"/>
      <c r="J27" s="94"/>
      <c r="K27" s="20"/>
      <c r="L27" s="20"/>
      <c r="M27" s="20"/>
      <c r="N27" s="95"/>
      <c r="O27" s="92"/>
      <c r="P27" s="96"/>
      <c r="Q27" s="93"/>
      <c r="R27" s="94"/>
      <c r="S27" s="21"/>
      <c r="T27" s="21"/>
      <c r="U27" s="93"/>
      <c r="V27" s="94"/>
      <c r="W27" s="94"/>
      <c r="X27" s="94"/>
      <c r="Y27" s="97"/>
    </row>
    <row r="28" spans="1:42" s="10" customFormat="1" ht="30" customHeight="1">
      <c r="A28" s="10" t="str">
        <f t="shared" si="0"/>
        <v/>
      </c>
      <c r="B28" s="10" t="str">
        <f>+IF(A28=1,IF(YEAR(G28)&gt;Parametre!$N$6,"licence jeune","licence senior"),"")</f>
        <v/>
      </c>
      <c r="C28" s="10" t="str">
        <f t="shared" si="1"/>
        <v/>
      </c>
      <c r="D28" s="10" t="str">
        <f t="shared" si="2"/>
        <v/>
      </c>
      <c r="E28" s="91"/>
      <c r="F28" s="92"/>
      <c r="G28" s="21"/>
      <c r="H28" s="21"/>
      <c r="I28" s="93"/>
      <c r="J28" s="94"/>
      <c r="K28" s="20"/>
      <c r="L28" s="20"/>
      <c r="M28" s="20"/>
      <c r="N28" s="95"/>
      <c r="O28" s="92"/>
      <c r="P28" s="96"/>
      <c r="Q28" s="93"/>
      <c r="R28" s="94"/>
      <c r="S28" s="21"/>
      <c r="T28" s="21"/>
      <c r="U28" s="93"/>
      <c r="V28" s="94"/>
      <c r="W28" s="94"/>
      <c r="X28" s="94"/>
      <c r="Y28" s="97"/>
      <c r="Z28" s="11"/>
      <c r="AA28" s="11"/>
      <c r="AC28" s="12"/>
    </row>
    <row r="29" spans="1:42" s="10" customFormat="1" ht="30" customHeight="1">
      <c r="A29" s="10" t="str">
        <f t="shared" si="0"/>
        <v/>
      </c>
      <c r="B29" s="10" t="str">
        <f>+IF(A29=1,IF(YEAR(G29)&gt;Parametre!$N$6,"licence jeune","licence senior"),"")</f>
        <v/>
      </c>
      <c r="C29" s="10" t="str">
        <f t="shared" si="1"/>
        <v/>
      </c>
      <c r="D29" s="10" t="str">
        <f t="shared" si="2"/>
        <v/>
      </c>
      <c r="E29" s="91"/>
      <c r="F29" s="92"/>
      <c r="G29" s="21"/>
      <c r="H29" s="21"/>
      <c r="I29" s="93"/>
      <c r="J29" s="94"/>
      <c r="K29" s="20"/>
      <c r="L29" s="20"/>
      <c r="M29" s="20"/>
      <c r="N29" s="95"/>
      <c r="O29" s="92"/>
      <c r="P29" s="96"/>
      <c r="Q29" s="93"/>
      <c r="R29" s="94"/>
      <c r="S29" s="21"/>
      <c r="T29" s="21"/>
      <c r="U29" s="93"/>
      <c r="V29" s="94"/>
      <c r="W29" s="94"/>
      <c r="X29" s="94"/>
      <c r="Y29" s="97"/>
    </row>
    <row r="30" spans="1:42" s="10" customFormat="1" ht="30" customHeight="1">
      <c r="A30" s="10" t="str">
        <f t="shared" si="0"/>
        <v/>
      </c>
      <c r="B30" s="10" t="str">
        <f>+IF(A30=1,IF(YEAR(G30)&gt;Parametre!$N$6,"licence jeune","licence senior"),"")</f>
        <v/>
      </c>
      <c r="C30" s="10" t="str">
        <f t="shared" si="1"/>
        <v/>
      </c>
      <c r="D30" s="10" t="str">
        <f t="shared" si="2"/>
        <v/>
      </c>
      <c r="E30" s="91"/>
      <c r="F30" s="92"/>
      <c r="G30" s="21"/>
      <c r="H30" s="21"/>
      <c r="I30" s="93"/>
      <c r="J30" s="94"/>
      <c r="K30" s="20"/>
      <c r="L30" s="20"/>
      <c r="M30" s="20"/>
      <c r="N30" s="95"/>
      <c r="O30" s="92"/>
      <c r="P30" s="96"/>
      <c r="Q30" s="93"/>
      <c r="R30" s="94"/>
      <c r="S30" s="21"/>
      <c r="T30" s="21"/>
      <c r="U30" s="93"/>
      <c r="V30" s="94"/>
      <c r="W30" s="94"/>
      <c r="X30" s="94"/>
      <c r="Y30" s="97"/>
    </row>
    <row r="31" spans="1:42" s="10" customFormat="1" ht="30" customHeight="1">
      <c r="A31" s="10" t="str">
        <f t="shared" si="0"/>
        <v/>
      </c>
      <c r="B31" s="10" t="str">
        <f>+IF(A31=1,IF(YEAR(G31)&gt;Parametre!$N$6,"licence jeune","licence senior"),"")</f>
        <v/>
      </c>
      <c r="C31" s="10" t="str">
        <f t="shared" si="1"/>
        <v/>
      </c>
      <c r="D31" s="10" t="str">
        <f t="shared" si="2"/>
        <v/>
      </c>
      <c r="E31" s="91"/>
      <c r="F31" s="92"/>
      <c r="G31" s="21"/>
      <c r="H31" s="21"/>
      <c r="I31" s="93"/>
      <c r="J31" s="94"/>
      <c r="K31" s="20"/>
      <c r="L31" s="20"/>
      <c r="M31" s="20"/>
      <c r="N31" s="95"/>
      <c r="O31" s="105"/>
      <c r="P31" s="96"/>
      <c r="Q31" s="93"/>
      <c r="R31" s="94"/>
      <c r="S31" s="21"/>
      <c r="T31" s="21"/>
      <c r="U31" s="93"/>
      <c r="V31" s="94"/>
      <c r="W31" s="94"/>
      <c r="X31" s="94"/>
      <c r="Y31" s="97"/>
    </row>
    <row r="32" spans="1:42" s="10" customFormat="1" ht="30" customHeight="1">
      <c r="A32" s="10" t="str">
        <f t="shared" si="0"/>
        <v/>
      </c>
      <c r="B32" s="10" t="str">
        <f>+IF(A32=1,IF(YEAR(G32)&gt;Parametre!$N$6,"licence jeune","licence senior"),"")</f>
        <v/>
      </c>
      <c r="C32" s="10" t="str">
        <f t="shared" si="1"/>
        <v/>
      </c>
      <c r="D32" s="10" t="str">
        <f t="shared" si="2"/>
        <v/>
      </c>
      <c r="E32" s="91"/>
      <c r="F32" s="92"/>
      <c r="G32" s="21"/>
      <c r="H32" s="21"/>
      <c r="I32" s="93"/>
      <c r="J32" s="94"/>
      <c r="K32" s="20"/>
      <c r="L32" s="20"/>
      <c r="M32" s="20"/>
      <c r="N32" s="95"/>
      <c r="O32" s="92"/>
      <c r="P32" s="96"/>
      <c r="Q32" s="93"/>
      <c r="R32" s="94"/>
      <c r="S32" s="21"/>
      <c r="T32" s="21"/>
      <c r="U32" s="93"/>
      <c r="V32" s="94"/>
      <c r="W32" s="94"/>
      <c r="X32" s="94"/>
      <c r="Y32" s="97"/>
      <c r="AD32" s="88"/>
      <c r="AP32" s="88"/>
    </row>
    <row r="33" spans="1:25" s="10" customFormat="1" ht="30" customHeight="1">
      <c r="A33" s="10" t="str">
        <f t="shared" si="0"/>
        <v/>
      </c>
      <c r="B33" s="10" t="str">
        <f>+IF(A33=1,IF(YEAR(G33)&gt;Parametre!$N$6,"licence jeune","licence senior"),"")</f>
        <v/>
      </c>
      <c r="C33" s="10" t="str">
        <f t="shared" si="1"/>
        <v/>
      </c>
      <c r="D33" s="10" t="str">
        <f t="shared" si="2"/>
        <v/>
      </c>
      <c r="E33" s="91"/>
      <c r="F33" s="92"/>
      <c r="G33" s="21"/>
      <c r="H33" s="21"/>
      <c r="I33" s="93"/>
      <c r="J33" s="94"/>
      <c r="K33" s="20"/>
      <c r="L33" s="20"/>
      <c r="M33" s="20"/>
      <c r="N33" s="95"/>
      <c r="O33" s="92"/>
      <c r="P33" s="96"/>
      <c r="Q33" s="93"/>
      <c r="R33" s="94"/>
      <c r="S33" s="21"/>
      <c r="T33" s="21"/>
      <c r="U33" s="93"/>
      <c r="V33" s="94"/>
      <c r="W33" s="94"/>
      <c r="X33" s="94"/>
      <c r="Y33" s="97"/>
    </row>
    <row r="34" spans="1:25" s="10" customFormat="1" ht="30" customHeight="1">
      <c r="A34" s="10" t="str">
        <f t="shared" si="0"/>
        <v/>
      </c>
      <c r="B34" s="10" t="str">
        <f>+IF(A34=1,IF(YEAR(G34)&gt;Parametre!$N$6,"licence jeune","licence senior"),"")</f>
        <v/>
      </c>
      <c r="C34" s="10" t="str">
        <f t="shared" si="1"/>
        <v/>
      </c>
      <c r="D34" s="10" t="str">
        <f t="shared" si="2"/>
        <v/>
      </c>
      <c r="E34" s="91"/>
      <c r="F34" s="92"/>
      <c r="G34" s="21"/>
      <c r="H34" s="21"/>
      <c r="I34" s="93"/>
      <c r="J34" s="94"/>
      <c r="K34" s="20"/>
      <c r="L34" s="20"/>
      <c r="M34" s="20"/>
      <c r="N34" s="95"/>
      <c r="O34" s="92"/>
      <c r="P34" s="96"/>
      <c r="Q34" s="93"/>
      <c r="R34" s="94"/>
      <c r="S34" s="21"/>
      <c r="T34" s="21"/>
      <c r="U34" s="93"/>
      <c r="V34" s="94"/>
      <c r="W34" s="94"/>
      <c r="X34" s="94"/>
      <c r="Y34" s="97"/>
    </row>
    <row r="35" spans="1:25" s="10" customFormat="1" ht="18.75" hidden="1">
      <c r="A35" s="10" t="str">
        <f t="shared" si="0"/>
        <v/>
      </c>
      <c r="B35" s="10" t="str">
        <f>+IF(A35=1,IF(YEAR(G35)&gt;Parametre!$N$6,"licence jeune","licence senior"),"")</f>
        <v/>
      </c>
      <c r="C35" s="10" t="str">
        <f t="shared" si="1"/>
        <v/>
      </c>
      <c r="D35" s="10" t="str">
        <f t="shared" si="2"/>
        <v/>
      </c>
      <c r="E35" s="71"/>
      <c r="F35" s="43"/>
      <c r="G35" s="19"/>
      <c r="H35" s="19"/>
      <c r="I35" s="60"/>
      <c r="J35" s="61"/>
      <c r="K35" s="18"/>
      <c r="L35" s="18"/>
      <c r="M35" s="18"/>
      <c r="N35" s="40"/>
      <c r="O35" s="43"/>
      <c r="P35" s="46"/>
      <c r="Q35" s="60"/>
      <c r="R35" s="61"/>
      <c r="S35" s="19"/>
      <c r="T35" s="19"/>
      <c r="U35" s="60"/>
      <c r="V35" s="61"/>
      <c r="W35" s="61"/>
      <c r="X35" s="61"/>
      <c r="Y35" s="28"/>
    </row>
    <row r="36" spans="1:25" s="10" customFormat="1" ht="18.75" hidden="1">
      <c r="A36" s="10" t="str">
        <f t="shared" si="0"/>
        <v/>
      </c>
      <c r="B36" s="10" t="str">
        <f>+IF(A36=1,IF(YEAR(G36)&gt;Parametre!$N$6,"licence jeune","licence senior"),"")</f>
        <v/>
      </c>
      <c r="C36" s="10" t="str">
        <f t="shared" si="1"/>
        <v/>
      </c>
      <c r="D36" s="10" t="str">
        <f t="shared" si="2"/>
        <v/>
      </c>
      <c r="E36" s="71"/>
      <c r="F36" s="43"/>
      <c r="G36" s="19"/>
      <c r="H36" s="19"/>
      <c r="I36" s="60"/>
      <c r="J36" s="61"/>
      <c r="K36" s="18"/>
      <c r="L36" s="18"/>
      <c r="M36" s="18"/>
      <c r="N36" s="40"/>
      <c r="O36" s="43"/>
      <c r="P36" s="38"/>
      <c r="Q36" s="60"/>
      <c r="R36" s="61"/>
      <c r="S36" s="19"/>
      <c r="T36" s="19"/>
      <c r="U36" s="60"/>
      <c r="V36" s="61"/>
      <c r="W36" s="61"/>
      <c r="X36" s="61"/>
      <c r="Y36" s="28"/>
    </row>
    <row r="37" spans="1:25" s="10" customFormat="1" ht="18.75" hidden="1">
      <c r="A37" s="10" t="str">
        <f t="shared" si="0"/>
        <v/>
      </c>
      <c r="B37" s="10" t="str">
        <f>+IF(A37=1,IF(YEAR(G37)&gt;Parametre!$N$6,"licence jeune","licence senior"),"")</f>
        <v/>
      </c>
      <c r="C37" s="10" t="str">
        <f t="shared" si="1"/>
        <v/>
      </c>
      <c r="D37" s="10" t="str">
        <f t="shared" si="2"/>
        <v/>
      </c>
      <c r="E37" s="71"/>
      <c r="F37" s="43"/>
      <c r="G37" s="19"/>
      <c r="H37" s="19"/>
      <c r="I37" s="60"/>
      <c r="J37" s="61"/>
      <c r="K37" s="18"/>
      <c r="L37" s="18"/>
      <c r="M37" s="18"/>
      <c r="N37" s="40"/>
      <c r="O37" s="43"/>
      <c r="P37" s="38"/>
      <c r="Q37" s="60"/>
      <c r="R37" s="61"/>
      <c r="S37" s="19"/>
      <c r="T37" s="19"/>
      <c r="U37" s="60"/>
      <c r="V37" s="61"/>
      <c r="W37" s="61"/>
      <c r="X37" s="61"/>
      <c r="Y37" s="28"/>
    </row>
    <row r="38" spans="1:25" s="10" customFormat="1" ht="18.75" hidden="1">
      <c r="A38" s="10" t="str">
        <f t="shared" si="0"/>
        <v/>
      </c>
      <c r="B38" s="10" t="str">
        <f>+IF(A38=1,IF(YEAR(G38)&gt;Parametre!$N$6,"licence jeune","licence senior"),"")</f>
        <v/>
      </c>
      <c r="C38" s="10" t="str">
        <f t="shared" si="1"/>
        <v/>
      </c>
      <c r="D38" s="10" t="str">
        <f t="shared" si="2"/>
        <v/>
      </c>
      <c r="E38" s="71"/>
      <c r="F38" s="43"/>
      <c r="G38" s="19"/>
      <c r="H38" s="19"/>
      <c r="I38" s="60"/>
      <c r="J38" s="61"/>
      <c r="K38" s="18"/>
      <c r="L38" s="18"/>
      <c r="M38" s="18"/>
      <c r="N38" s="40"/>
      <c r="O38" s="43"/>
      <c r="P38" s="38"/>
      <c r="Q38" s="60"/>
      <c r="R38" s="61"/>
      <c r="S38" s="19"/>
      <c r="T38" s="19"/>
      <c r="U38" s="60"/>
      <c r="V38" s="61"/>
      <c r="W38" s="61"/>
      <c r="X38" s="61"/>
      <c r="Y38" s="28"/>
    </row>
    <row r="39" spans="1:25" s="10" customFormat="1" ht="18.75" hidden="1">
      <c r="A39" s="10" t="str">
        <f t="shared" si="0"/>
        <v/>
      </c>
      <c r="B39" s="10" t="str">
        <f>+IF(A39=1,IF(YEAR(G39)&gt;Parametre!$N$6,"licence jeune","licence senior"),"")</f>
        <v/>
      </c>
      <c r="C39" s="10" t="str">
        <f t="shared" si="1"/>
        <v/>
      </c>
      <c r="D39" s="10" t="str">
        <f t="shared" si="2"/>
        <v/>
      </c>
      <c r="E39" s="71"/>
      <c r="F39" s="43"/>
      <c r="G39" s="19"/>
      <c r="H39" s="19"/>
      <c r="I39" s="60"/>
      <c r="J39" s="61"/>
      <c r="K39" s="18"/>
      <c r="L39" s="18"/>
      <c r="M39" s="18"/>
      <c r="N39" s="41"/>
      <c r="O39" s="43"/>
      <c r="P39" s="38"/>
      <c r="Q39" s="60"/>
      <c r="R39" s="61"/>
      <c r="S39" s="19"/>
      <c r="T39" s="19"/>
      <c r="U39" s="60"/>
      <c r="V39" s="61"/>
      <c r="W39" s="61"/>
      <c r="X39" s="61"/>
      <c r="Y39" s="28"/>
    </row>
    <row r="40" spans="1:25" s="10" customFormat="1" ht="18.75" hidden="1">
      <c r="A40" s="10" t="str">
        <f t="shared" si="0"/>
        <v/>
      </c>
      <c r="B40" s="10" t="str">
        <f>+IF(A40=1,IF(YEAR(G40)&gt;Parametre!$N$6,"licence jeune","licence senior"),"")</f>
        <v/>
      </c>
      <c r="C40" s="10" t="str">
        <f t="shared" si="1"/>
        <v/>
      </c>
      <c r="D40" s="10" t="str">
        <f t="shared" si="2"/>
        <v/>
      </c>
      <c r="E40" s="71"/>
      <c r="F40" s="43"/>
      <c r="G40" s="19"/>
      <c r="H40" s="19"/>
      <c r="I40" s="60"/>
      <c r="J40" s="61"/>
      <c r="K40" s="18"/>
      <c r="L40" s="18"/>
      <c r="M40" s="18"/>
      <c r="N40" s="40"/>
      <c r="O40" s="43"/>
      <c r="P40" s="38"/>
      <c r="Q40" s="60"/>
      <c r="R40" s="61"/>
      <c r="S40" s="19"/>
      <c r="T40" s="19"/>
      <c r="U40" s="60"/>
      <c r="V40" s="61"/>
      <c r="W40" s="61"/>
      <c r="X40" s="61"/>
      <c r="Y40" s="28"/>
    </row>
    <row r="41" spans="1:25" s="10" customFormat="1" ht="18.75" hidden="1">
      <c r="A41" s="10" t="str">
        <f t="shared" si="0"/>
        <v/>
      </c>
      <c r="B41" s="10" t="str">
        <f>+IF(A41=1,IF(YEAR(G41)&gt;Parametre!$N$6,"licence jeune","licence senior"),"")</f>
        <v/>
      </c>
      <c r="C41" s="10" t="str">
        <f t="shared" si="1"/>
        <v/>
      </c>
      <c r="D41" s="10" t="str">
        <f t="shared" si="2"/>
        <v/>
      </c>
      <c r="E41" s="71"/>
      <c r="F41" s="43"/>
      <c r="G41" s="19"/>
      <c r="H41" s="19"/>
      <c r="I41" s="60"/>
      <c r="J41" s="61"/>
      <c r="K41" s="18"/>
      <c r="L41" s="18"/>
      <c r="M41" s="18"/>
      <c r="N41" s="40"/>
      <c r="O41" s="43"/>
      <c r="P41" s="38"/>
      <c r="Q41" s="60"/>
      <c r="R41" s="61"/>
      <c r="S41" s="19"/>
      <c r="T41" s="19"/>
      <c r="U41" s="60"/>
      <c r="V41" s="61"/>
      <c r="W41" s="61"/>
      <c r="X41" s="61"/>
      <c r="Y41" s="28"/>
    </row>
    <row r="42" spans="1:25" s="10" customFormat="1" ht="18.75" hidden="1">
      <c r="A42" s="10" t="str">
        <f t="shared" si="0"/>
        <v/>
      </c>
      <c r="B42" s="10" t="str">
        <f>+IF(A42=1,IF(YEAR(G42)&gt;Parametre!$N$6,"licence jeune","licence senior"),"")</f>
        <v/>
      </c>
      <c r="C42" s="10" t="str">
        <f t="shared" si="1"/>
        <v/>
      </c>
      <c r="D42" s="10" t="str">
        <f t="shared" si="2"/>
        <v/>
      </c>
      <c r="E42" s="71"/>
      <c r="F42" s="43"/>
      <c r="G42" s="19"/>
      <c r="H42" s="19"/>
      <c r="I42" s="60"/>
      <c r="J42" s="61"/>
      <c r="K42" s="18"/>
      <c r="L42" s="18"/>
      <c r="M42" s="18"/>
      <c r="N42" s="40"/>
      <c r="O42" s="43"/>
      <c r="P42" s="38"/>
      <c r="Q42" s="60"/>
      <c r="R42" s="61"/>
      <c r="S42" s="19"/>
      <c r="T42" s="19"/>
      <c r="U42" s="60"/>
      <c r="V42" s="61"/>
      <c r="W42" s="61"/>
      <c r="X42" s="61"/>
      <c r="Y42" s="28"/>
    </row>
    <row r="43" spans="1:25" s="10" customFormat="1" ht="18.75" hidden="1">
      <c r="A43" s="10" t="str">
        <f t="shared" si="0"/>
        <v/>
      </c>
      <c r="B43" s="10" t="str">
        <f>+IF(A43=1,IF(YEAR(G43)&gt;Parametre!$N$6,"licence jeune","licence senior"),"")</f>
        <v/>
      </c>
      <c r="C43" s="10" t="str">
        <f t="shared" si="1"/>
        <v/>
      </c>
      <c r="D43" s="10" t="str">
        <f t="shared" si="2"/>
        <v/>
      </c>
      <c r="E43" s="71"/>
      <c r="F43" s="43"/>
      <c r="G43" s="19"/>
      <c r="H43" s="19"/>
      <c r="I43" s="60"/>
      <c r="J43" s="61"/>
      <c r="K43" s="18"/>
      <c r="L43" s="18"/>
      <c r="M43" s="18"/>
      <c r="N43" s="40"/>
      <c r="O43" s="43"/>
      <c r="P43" s="38"/>
      <c r="Q43" s="60"/>
      <c r="R43" s="61"/>
      <c r="S43" s="19"/>
      <c r="T43" s="19"/>
      <c r="U43" s="60"/>
      <c r="V43" s="61"/>
      <c r="W43" s="61"/>
      <c r="X43" s="61"/>
      <c r="Y43" s="28"/>
    </row>
    <row r="44" spans="1:25" s="10" customFormat="1" ht="18.75" hidden="1">
      <c r="A44" s="10" t="str">
        <f t="shared" si="0"/>
        <v/>
      </c>
      <c r="B44" s="10" t="str">
        <f>+IF(A44=1,IF(YEAR(G44)&gt;Parametre!$N$6,"licence jeune","licence senior"),"")</f>
        <v/>
      </c>
      <c r="C44" s="10" t="str">
        <f t="shared" si="1"/>
        <v/>
      </c>
      <c r="D44" s="10" t="str">
        <f t="shared" si="2"/>
        <v/>
      </c>
      <c r="E44" s="71"/>
      <c r="F44" s="43"/>
      <c r="G44" s="19"/>
      <c r="H44" s="19"/>
      <c r="I44" s="60"/>
      <c r="J44" s="61"/>
      <c r="K44" s="18"/>
      <c r="L44" s="18"/>
      <c r="M44" s="18"/>
      <c r="N44" s="40"/>
      <c r="O44" s="43"/>
      <c r="P44" s="38"/>
      <c r="Q44" s="60"/>
      <c r="R44" s="61"/>
      <c r="S44" s="19"/>
      <c r="T44" s="19"/>
      <c r="U44" s="60"/>
      <c r="V44" s="61"/>
      <c r="W44" s="61"/>
      <c r="X44" s="61"/>
      <c r="Y44" s="28"/>
    </row>
    <row r="45" spans="1:25" s="10" customFormat="1" ht="18.75" hidden="1">
      <c r="A45" s="10" t="str">
        <f t="shared" si="0"/>
        <v/>
      </c>
      <c r="B45" s="10" t="str">
        <f>+IF(A45=1,IF(YEAR(G45)&gt;Parametre!$N$6,"licence jeune","licence senior"),"")</f>
        <v/>
      </c>
      <c r="C45" s="10" t="str">
        <f t="shared" si="1"/>
        <v/>
      </c>
      <c r="D45" s="10" t="str">
        <f t="shared" si="2"/>
        <v/>
      </c>
      <c r="E45" s="71"/>
      <c r="F45" s="43"/>
      <c r="G45" s="19"/>
      <c r="H45" s="19"/>
      <c r="I45" s="60"/>
      <c r="J45" s="61"/>
      <c r="K45" s="18"/>
      <c r="L45" s="18"/>
      <c r="M45" s="18"/>
      <c r="N45" s="40"/>
      <c r="O45" s="43"/>
      <c r="P45" s="38"/>
      <c r="Q45" s="60"/>
      <c r="R45" s="61"/>
      <c r="S45" s="19"/>
      <c r="T45" s="19"/>
      <c r="U45" s="60"/>
      <c r="V45" s="61"/>
      <c r="W45" s="61"/>
      <c r="X45" s="61"/>
      <c r="Y45" s="28"/>
    </row>
    <row r="46" spans="1:25" s="10" customFormat="1" ht="18.75" hidden="1">
      <c r="A46" s="10" t="str">
        <f t="shared" si="0"/>
        <v/>
      </c>
      <c r="B46" s="10" t="str">
        <f>+IF(A46=1,IF(YEAR(G46)&gt;Parametre!$N$6,"licence jeune","licence senior"),"")</f>
        <v/>
      </c>
      <c r="C46" s="10" t="str">
        <f t="shared" si="1"/>
        <v/>
      </c>
      <c r="D46" s="10" t="str">
        <f t="shared" si="2"/>
        <v/>
      </c>
      <c r="E46" s="71"/>
      <c r="F46" s="43"/>
      <c r="G46" s="19"/>
      <c r="H46" s="19"/>
      <c r="I46" s="60"/>
      <c r="J46" s="61"/>
      <c r="K46" s="18"/>
      <c r="L46" s="18"/>
      <c r="M46" s="18"/>
      <c r="N46" s="40"/>
      <c r="O46" s="43"/>
      <c r="P46" s="38"/>
      <c r="Q46" s="60"/>
      <c r="R46" s="61"/>
      <c r="S46" s="19"/>
      <c r="T46" s="19"/>
      <c r="U46" s="60"/>
      <c r="V46" s="61"/>
      <c r="W46" s="61"/>
      <c r="X46" s="61"/>
      <c r="Y46" s="28"/>
    </row>
    <row r="47" spans="1:25" s="10" customFormat="1" ht="18.75" hidden="1">
      <c r="A47" s="10" t="str">
        <f t="shared" si="0"/>
        <v/>
      </c>
      <c r="B47" s="10" t="str">
        <f>+IF(A47=1,IF(YEAR(G47)&gt;Parametre!$N$6,"licence jeune","licence senior"),"")</f>
        <v/>
      </c>
      <c r="C47" s="10" t="str">
        <f t="shared" si="1"/>
        <v/>
      </c>
      <c r="D47" s="10" t="str">
        <f t="shared" si="2"/>
        <v/>
      </c>
      <c r="E47" s="71"/>
      <c r="F47" s="43"/>
      <c r="G47" s="19"/>
      <c r="H47" s="19"/>
      <c r="I47" s="60"/>
      <c r="J47" s="61"/>
      <c r="K47" s="18"/>
      <c r="L47" s="18"/>
      <c r="M47" s="18"/>
      <c r="N47" s="40"/>
      <c r="O47" s="43"/>
      <c r="P47" s="38"/>
      <c r="Q47" s="60"/>
      <c r="R47" s="61"/>
      <c r="S47" s="19"/>
      <c r="T47" s="19"/>
      <c r="U47" s="60"/>
      <c r="V47" s="61"/>
      <c r="W47" s="61"/>
      <c r="X47" s="61"/>
      <c r="Y47" s="28"/>
    </row>
    <row r="48" spans="1:25" s="10" customFormat="1" ht="18.75" hidden="1">
      <c r="A48" s="10" t="str">
        <f t="shared" si="0"/>
        <v/>
      </c>
      <c r="B48" s="10" t="str">
        <f>+IF(A48=1,IF(YEAR(G48)&gt;Parametre!$N$6,"licence jeune","licence senior"),"")</f>
        <v/>
      </c>
      <c r="C48" s="10" t="str">
        <f t="shared" si="1"/>
        <v/>
      </c>
      <c r="D48" s="10" t="str">
        <f t="shared" si="2"/>
        <v/>
      </c>
      <c r="E48" s="71"/>
      <c r="F48" s="43"/>
      <c r="G48" s="19"/>
      <c r="H48" s="19"/>
      <c r="I48" s="60"/>
      <c r="J48" s="61"/>
      <c r="K48" s="18"/>
      <c r="L48" s="18"/>
      <c r="M48" s="18"/>
      <c r="N48" s="40"/>
      <c r="O48" s="43"/>
      <c r="P48" s="38"/>
      <c r="Q48" s="60"/>
      <c r="R48" s="61"/>
      <c r="S48" s="19"/>
      <c r="T48" s="19"/>
      <c r="U48" s="60"/>
      <c r="V48" s="61"/>
      <c r="W48" s="61"/>
      <c r="X48" s="61"/>
      <c r="Y48" s="28"/>
    </row>
    <row r="49" spans="1:25" s="10" customFormat="1" ht="18.75" hidden="1">
      <c r="A49" s="10" t="str">
        <f t="shared" si="0"/>
        <v/>
      </c>
      <c r="B49" s="10" t="str">
        <f>+IF(A49=1,IF(YEAR(G49)&gt;Parametre!$N$6,"licence jeune","licence senior"),"")</f>
        <v/>
      </c>
      <c r="C49" s="10" t="str">
        <f t="shared" si="1"/>
        <v/>
      </c>
      <c r="D49" s="10" t="str">
        <f t="shared" si="2"/>
        <v/>
      </c>
      <c r="E49" s="71"/>
      <c r="F49" s="43"/>
      <c r="G49" s="19"/>
      <c r="H49" s="19"/>
      <c r="I49" s="60"/>
      <c r="J49" s="61"/>
      <c r="K49" s="18"/>
      <c r="L49" s="18"/>
      <c r="M49" s="18"/>
      <c r="N49" s="40"/>
      <c r="O49" s="43"/>
      <c r="P49" s="38"/>
      <c r="Q49" s="60"/>
      <c r="R49" s="61"/>
      <c r="S49" s="19"/>
      <c r="T49" s="19"/>
      <c r="U49" s="60"/>
      <c r="V49" s="61"/>
      <c r="W49" s="61"/>
      <c r="X49" s="61"/>
      <c r="Y49" s="28"/>
    </row>
    <row r="50" spans="1:25" s="10" customFormat="1" ht="18.75" hidden="1">
      <c r="A50" s="10" t="str">
        <f t="shared" si="0"/>
        <v/>
      </c>
      <c r="B50" s="10" t="str">
        <f>+IF(A50=1,IF(YEAR(G50)&gt;Parametre!$N$6,"licence jeune","licence senior"),"")</f>
        <v/>
      </c>
      <c r="C50" s="10" t="str">
        <f t="shared" si="1"/>
        <v/>
      </c>
      <c r="D50" s="10" t="str">
        <f t="shared" si="2"/>
        <v/>
      </c>
      <c r="E50" s="71"/>
      <c r="F50" s="43"/>
      <c r="G50" s="19"/>
      <c r="H50" s="19"/>
      <c r="I50" s="60"/>
      <c r="J50" s="61"/>
      <c r="K50" s="18"/>
      <c r="L50" s="18"/>
      <c r="M50" s="18"/>
      <c r="N50" s="40"/>
      <c r="O50" s="43"/>
      <c r="P50" s="38"/>
      <c r="Q50" s="60"/>
      <c r="R50" s="61"/>
      <c r="S50" s="19"/>
      <c r="T50" s="19"/>
      <c r="U50" s="60"/>
      <c r="V50" s="61"/>
      <c r="W50" s="61"/>
      <c r="X50" s="61"/>
      <c r="Y50" s="28"/>
    </row>
    <row r="51" spans="1:25" s="10" customFormat="1" ht="18.75" hidden="1">
      <c r="A51" s="10" t="str">
        <f t="shared" si="0"/>
        <v/>
      </c>
      <c r="B51" s="10" t="str">
        <f>+IF(A51=1,IF(YEAR(G51)&gt;Parametre!$N$6,"licence jeune","licence senior"),"")</f>
        <v/>
      </c>
      <c r="C51" s="10" t="str">
        <f t="shared" si="1"/>
        <v/>
      </c>
      <c r="D51" s="10" t="str">
        <f t="shared" si="2"/>
        <v/>
      </c>
      <c r="E51" s="71"/>
      <c r="F51" s="43"/>
      <c r="G51" s="19"/>
      <c r="H51" s="19"/>
      <c r="I51" s="60"/>
      <c r="J51" s="61"/>
      <c r="K51" s="18"/>
      <c r="L51" s="18"/>
      <c r="M51" s="18"/>
      <c r="N51" s="40"/>
      <c r="O51" s="43"/>
      <c r="P51" s="38"/>
      <c r="Q51" s="60"/>
      <c r="R51" s="61"/>
      <c r="S51" s="19"/>
      <c r="T51" s="19"/>
      <c r="U51" s="60"/>
      <c r="V51" s="61"/>
      <c r="W51" s="61"/>
      <c r="X51" s="61"/>
      <c r="Y51" s="28"/>
    </row>
    <row r="52" spans="1:25" s="10" customFormat="1" ht="18.75" hidden="1">
      <c r="A52" s="10" t="str">
        <f t="shared" si="0"/>
        <v/>
      </c>
      <c r="B52" s="10" t="str">
        <f>+IF(A52=1,IF(YEAR(G52)&gt;Parametre!$N$6,"licence jeune","licence senior"),"")</f>
        <v/>
      </c>
      <c r="C52" s="10" t="str">
        <f t="shared" si="1"/>
        <v/>
      </c>
      <c r="D52" s="10" t="str">
        <f t="shared" si="2"/>
        <v/>
      </c>
      <c r="E52" s="71"/>
      <c r="F52" s="43"/>
      <c r="G52" s="19"/>
      <c r="H52" s="19"/>
      <c r="I52" s="60"/>
      <c r="J52" s="61"/>
      <c r="K52" s="18"/>
      <c r="L52" s="18"/>
      <c r="M52" s="18"/>
      <c r="N52" s="40"/>
      <c r="O52" s="43"/>
      <c r="P52" s="38"/>
      <c r="Q52" s="60"/>
      <c r="R52" s="61"/>
      <c r="S52" s="19"/>
      <c r="T52" s="19"/>
      <c r="U52" s="60"/>
      <c r="V52" s="61"/>
      <c r="W52" s="61"/>
      <c r="X52" s="61"/>
      <c r="Y52" s="28"/>
    </row>
    <row r="53" spans="1:25" s="10" customFormat="1" ht="18.75" hidden="1">
      <c r="A53" s="10" t="str">
        <f t="shared" si="0"/>
        <v/>
      </c>
      <c r="B53" s="10" t="str">
        <f>+IF(A53=1,IF(YEAR(G53)&gt;Parametre!$N$6,"licence jeune","licence senior"),"")</f>
        <v/>
      </c>
      <c r="C53" s="10" t="str">
        <f t="shared" si="1"/>
        <v/>
      </c>
      <c r="D53" s="10" t="str">
        <f t="shared" si="2"/>
        <v/>
      </c>
      <c r="E53" s="71"/>
      <c r="F53" s="43"/>
      <c r="G53" s="19"/>
      <c r="H53" s="19"/>
      <c r="I53" s="60"/>
      <c r="J53" s="61"/>
      <c r="K53" s="18"/>
      <c r="L53" s="18"/>
      <c r="M53" s="18"/>
      <c r="N53" s="40"/>
      <c r="O53" s="43"/>
      <c r="P53" s="38"/>
      <c r="Q53" s="60"/>
      <c r="R53" s="61"/>
      <c r="S53" s="19"/>
      <c r="T53" s="19"/>
      <c r="U53" s="60"/>
      <c r="V53" s="61"/>
      <c r="W53" s="61"/>
      <c r="X53" s="61"/>
      <c r="Y53" s="28"/>
    </row>
    <row r="54" spans="1:25" s="10" customFormat="1" ht="18.75" hidden="1">
      <c r="A54" s="10" t="str">
        <f t="shared" si="0"/>
        <v/>
      </c>
      <c r="B54" s="10" t="str">
        <f>+IF(A54=1,IF(YEAR(G54)&gt;Parametre!$N$6,"licence jeune","licence senior"),"")</f>
        <v/>
      </c>
      <c r="C54" s="10" t="str">
        <f t="shared" si="1"/>
        <v/>
      </c>
      <c r="D54" s="10" t="str">
        <f t="shared" si="2"/>
        <v/>
      </c>
      <c r="E54" s="71"/>
      <c r="F54" s="43"/>
      <c r="G54" s="19"/>
      <c r="H54" s="19"/>
      <c r="I54" s="60"/>
      <c r="J54" s="61"/>
      <c r="K54" s="18"/>
      <c r="L54" s="18"/>
      <c r="M54" s="18"/>
      <c r="N54" s="40"/>
      <c r="O54" s="43"/>
      <c r="P54" s="38"/>
      <c r="Q54" s="60"/>
      <c r="R54" s="61"/>
      <c r="S54" s="19"/>
      <c r="T54" s="19"/>
      <c r="U54" s="60"/>
      <c r="V54" s="61"/>
      <c r="W54" s="61"/>
      <c r="X54" s="61"/>
      <c r="Y54" s="28"/>
    </row>
    <row r="55" spans="1:25" s="10" customFormat="1" ht="18.75" hidden="1">
      <c r="A55" s="10" t="str">
        <f t="shared" si="0"/>
        <v/>
      </c>
      <c r="B55" s="10" t="str">
        <f>+IF(A55=1,IF(YEAR(G55)&gt;Parametre!$N$6,"licence jeune","licence senior"),"")</f>
        <v/>
      </c>
      <c r="C55" s="10" t="str">
        <f t="shared" si="1"/>
        <v/>
      </c>
      <c r="D55" s="10" t="str">
        <f t="shared" si="2"/>
        <v/>
      </c>
      <c r="E55" s="71"/>
      <c r="F55" s="43"/>
      <c r="G55" s="19"/>
      <c r="H55" s="19"/>
      <c r="I55" s="60"/>
      <c r="J55" s="61"/>
      <c r="K55" s="18"/>
      <c r="L55" s="18"/>
      <c r="M55" s="18"/>
      <c r="N55" s="40"/>
      <c r="O55" s="43"/>
      <c r="P55" s="38"/>
      <c r="Q55" s="60"/>
      <c r="R55" s="61"/>
      <c r="S55" s="19"/>
      <c r="T55" s="19"/>
      <c r="U55" s="60"/>
      <c r="V55" s="61"/>
      <c r="W55" s="61"/>
      <c r="X55" s="61"/>
      <c r="Y55" s="28"/>
    </row>
    <row r="56" spans="1:25" s="10" customFormat="1" ht="18.75" hidden="1">
      <c r="A56" s="10" t="str">
        <f t="shared" si="0"/>
        <v/>
      </c>
      <c r="B56" s="10" t="str">
        <f>+IF(A56=1,IF(YEAR(G56)&gt;Parametre!$N$6,"licence jeune","licence senior"),"")</f>
        <v/>
      </c>
      <c r="C56" s="10" t="str">
        <f t="shared" si="1"/>
        <v/>
      </c>
      <c r="D56" s="10" t="str">
        <f t="shared" si="2"/>
        <v/>
      </c>
      <c r="E56" s="71"/>
      <c r="F56" s="43"/>
      <c r="G56" s="19"/>
      <c r="H56" s="19"/>
      <c r="I56" s="60"/>
      <c r="J56" s="61"/>
      <c r="K56" s="18"/>
      <c r="L56" s="18"/>
      <c r="M56" s="18"/>
      <c r="N56" s="40"/>
      <c r="O56" s="43"/>
      <c r="P56" s="38"/>
      <c r="Q56" s="60"/>
      <c r="R56" s="61"/>
      <c r="S56" s="19"/>
      <c r="T56" s="19"/>
      <c r="U56" s="60"/>
      <c r="V56" s="61"/>
      <c r="W56" s="61"/>
      <c r="X56" s="61"/>
      <c r="Y56" s="28"/>
    </row>
    <row r="57" spans="1:25" s="10" customFormat="1" ht="18.75" hidden="1">
      <c r="A57" s="10" t="str">
        <f t="shared" si="0"/>
        <v/>
      </c>
      <c r="B57" s="10" t="str">
        <f>+IF(A57=1,IF(YEAR(G57)&gt;Parametre!$N$6,"licence jeune","licence senior"),"")</f>
        <v/>
      </c>
      <c r="C57" s="10" t="str">
        <f t="shared" si="1"/>
        <v/>
      </c>
      <c r="D57" s="10" t="str">
        <f t="shared" si="2"/>
        <v/>
      </c>
      <c r="E57" s="71"/>
      <c r="F57" s="43"/>
      <c r="G57" s="19"/>
      <c r="H57" s="19"/>
      <c r="I57" s="60"/>
      <c r="J57" s="61"/>
      <c r="K57" s="18"/>
      <c r="L57" s="18"/>
      <c r="M57" s="18"/>
      <c r="N57" s="40"/>
      <c r="O57" s="43"/>
      <c r="P57" s="38"/>
      <c r="Q57" s="60"/>
      <c r="R57" s="61"/>
      <c r="S57" s="19"/>
      <c r="T57" s="19"/>
      <c r="U57" s="60"/>
      <c r="V57" s="61"/>
      <c r="W57" s="61"/>
      <c r="X57" s="61"/>
      <c r="Y57" s="28"/>
    </row>
    <row r="58" spans="1:25" s="10" customFormat="1" ht="18.75" hidden="1">
      <c r="A58" s="10" t="str">
        <f t="shared" si="0"/>
        <v/>
      </c>
      <c r="B58" s="10" t="str">
        <f>+IF(A58=1,IF(YEAR(G58)&gt;Parametre!$N$6,"licence jeune","licence senior"),"")</f>
        <v/>
      </c>
      <c r="C58" s="10" t="str">
        <f t="shared" si="1"/>
        <v/>
      </c>
      <c r="D58" s="10" t="str">
        <f t="shared" si="2"/>
        <v/>
      </c>
      <c r="E58" s="71"/>
      <c r="F58" s="43"/>
      <c r="G58" s="19"/>
      <c r="H58" s="19"/>
      <c r="I58" s="60"/>
      <c r="J58" s="61"/>
      <c r="K58" s="18"/>
      <c r="L58" s="18"/>
      <c r="M58" s="18"/>
      <c r="N58" s="40"/>
      <c r="O58" s="43"/>
      <c r="P58" s="38"/>
      <c r="Q58" s="60"/>
      <c r="R58" s="61"/>
      <c r="S58" s="19"/>
      <c r="T58" s="19"/>
      <c r="U58" s="60"/>
      <c r="V58" s="61"/>
      <c r="W58" s="61"/>
      <c r="X58" s="61"/>
      <c r="Y58" s="28"/>
    </row>
    <row r="59" spans="1:25" s="10" customFormat="1" ht="18.75" hidden="1">
      <c r="A59" s="10" t="str">
        <f t="shared" si="0"/>
        <v/>
      </c>
      <c r="B59" s="10" t="str">
        <f>+IF(A59=1,IF(YEAR(G59)&gt;Parametre!$N$6,"licence jeune","licence senior"),"")</f>
        <v/>
      </c>
      <c r="C59" s="10" t="str">
        <f t="shared" si="1"/>
        <v/>
      </c>
      <c r="D59" s="10" t="str">
        <f t="shared" si="2"/>
        <v/>
      </c>
      <c r="E59" s="71"/>
      <c r="F59" s="43"/>
      <c r="G59" s="19"/>
      <c r="H59" s="19"/>
      <c r="I59" s="60"/>
      <c r="J59" s="61"/>
      <c r="K59" s="18"/>
      <c r="L59" s="18"/>
      <c r="M59" s="18"/>
      <c r="N59" s="40"/>
      <c r="O59" s="43"/>
      <c r="P59" s="38"/>
      <c r="Q59" s="60"/>
      <c r="R59" s="61"/>
      <c r="S59" s="19"/>
      <c r="T59" s="19"/>
      <c r="U59" s="60"/>
      <c r="V59" s="61"/>
      <c r="W59" s="61"/>
      <c r="X59" s="61"/>
      <c r="Y59" s="28"/>
    </row>
    <row r="60" spans="1:25" s="10" customFormat="1" ht="18.75" hidden="1">
      <c r="A60" s="10" t="str">
        <f t="shared" si="0"/>
        <v/>
      </c>
      <c r="B60" s="10" t="str">
        <f>+IF(A60=1,IF(YEAR(G60)&gt;Parametre!$N$6,"licence jeune","licence senior"),"")</f>
        <v/>
      </c>
      <c r="C60" s="10" t="str">
        <f t="shared" si="1"/>
        <v/>
      </c>
      <c r="D60" s="10" t="str">
        <f t="shared" si="2"/>
        <v/>
      </c>
      <c r="E60" s="71"/>
      <c r="F60" s="43"/>
      <c r="G60" s="19"/>
      <c r="H60" s="19"/>
      <c r="I60" s="60"/>
      <c r="J60" s="61"/>
      <c r="K60" s="18"/>
      <c r="L60" s="18"/>
      <c r="M60" s="18"/>
      <c r="N60" s="40"/>
      <c r="O60" s="43"/>
      <c r="P60" s="38"/>
      <c r="Q60" s="60"/>
      <c r="R60" s="61"/>
      <c r="S60" s="19"/>
      <c r="T60" s="19"/>
      <c r="U60" s="60"/>
      <c r="V60" s="61"/>
      <c r="W60" s="61"/>
      <c r="X60" s="61"/>
      <c r="Y60" s="28"/>
    </row>
    <row r="61" spans="1:25" s="10" customFormat="1" ht="18.75" hidden="1">
      <c r="A61" s="10" t="str">
        <f t="shared" si="0"/>
        <v/>
      </c>
      <c r="B61" s="10" t="str">
        <f>+IF(A61=1,IF(YEAR(G61)&gt;Parametre!$N$6,"licence jeune","licence senior"),"")</f>
        <v/>
      </c>
      <c r="C61" s="10" t="str">
        <f t="shared" si="1"/>
        <v/>
      </c>
      <c r="D61" s="10" t="str">
        <f t="shared" si="2"/>
        <v/>
      </c>
      <c r="E61" s="71"/>
      <c r="F61" s="43"/>
      <c r="G61" s="19"/>
      <c r="H61" s="19"/>
      <c r="I61" s="60"/>
      <c r="J61" s="61"/>
      <c r="K61" s="18"/>
      <c r="L61" s="18"/>
      <c r="M61" s="18"/>
      <c r="N61" s="40"/>
      <c r="O61" s="43"/>
      <c r="P61" s="38"/>
      <c r="Q61" s="60"/>
      <c r="R61" s="61"/>
      <c r="S61" s="19"/>
      <c r="T61" s="19"/>
      <c r="U61" s="60"/>
      <c r="V61" s="61"/>
      <c r="W61" s="61"/>
      <c r="X61" s="61"/>
      <c r="Y61" s="28"/>
    </row>
    <row r="62" spans="1:25" s="13" customFormat="1" ht="18.75" hidden="1">
      <c r="A62" s="10" t="str">
        <f t="shared" si="0"/>
        <v/>
      </c>
      <c r="B62" s="10" t="str">
        <f>+IF(A62=1,IF(YEAR(G62)&gt;Parametre!$N$6,"licence jeune","licence senior"),"")</f>
        <v/>
      </c>
      <c r="C62" s="10" t="str">
        <f t="shared" si="1"/>
        <v/>
      </c>
      <c r="D62" s="10" t="str">
        <f t="shared" si="2"/>
        <v/>
      </c>
      <c r="E62" s="71"/>
      <c r="F62" s="43"/>
      <c r="G62" s="19"/>
      <c r="H62" s="19"/>
      <c r="I62" s="60"/>
      <c r="J62" s="61"/>
      <c r="K62" s="18"/>
      <c r="L62" s="18"/>
      <c r="M62" s="18"/>
      <c r="N62" s="40"/>
      <c r="O62" s="43"/>
      <c r="P62" s="38"/>
      <c r="Q62" s="60"/>
      <c r="R62" s="61"/>
      <c r="S62" s="19"/>
      <c r="T62" s="19"/>
      <c r="U62" s="60"/>
      <c r="V62" s="61"/>
      <c r="W62" s="61"/>
      <c r="X62" s="61"/>
      <c r="Y62" s="28"/>
    </row>
    <row r="63" spans="1:25" ht="18.75" hidden="1">
      <c r="A63" s="10" t="str">
        <f t="shared" si="0"/>
        <v/>
      </c>
      <c r="B63" s="10" t="str">
        <f>+IF(A63=1,IF(YEAR(G63)&gt;Parametre!$N$6,"licence jeune","licence senior"),"")</f>
        <v/>
      </c>
      <c r="C63" s="10" t="str">
        <f t="shared" si="1"/>
        <v/>
      </c>
      <c r="D63" s="10" t="str">
        <f t="shared" si="2"/>
        <v/>
      </c>
      <c r="E63" s="71"/>
      <c r="F63" s="43"/>
      <c r="G63" s="19"/>
      <c r="H63" s="21"/>
      <c r="I63" s="67"/>
      <c r="J63" s="61"/>
      <c r="K63" s="20"/>
      <c r="L63" s="20"/>
      <c r="M63" s="20"/>
      <c r="N63" s="40"/>
      <c r="O63" s="43"/>
      <c r="P63" s="38"/>
      <c r="Q63" s="60"/>
      <c r="R63" s="61"/>
      <c r="S63" s="19"/>
      <c r="T63" s="19"/>
      <c r="U63" s="60"/>
      <c r="V63" s="61"/>
      <c r="W63" s="61"/>
      <c r="X63" s="61"/>
      <c r="Y63" s="28"/>
    </row>
    <row r="64" spans="1:25" ht="18.75" hidden="1">
      <c r="A64" s="10" t="str">
        <f t="shared" si="0"/>
        <v/>
      </c>
      <c r="B64" s="10" t="str">
        <f>+IF(A64=1,IF(YEAR(G64)&gt;Parametre!$N$6,"licence jeune","licence senior"),"")</f>
        <v/>
      </c>
      <c r="C64" s="10" t="str">
        <f t="shared" si="1"/>
        <v/>
      </c>
      <c r="D64" s="10" t="str">
        <f t="shared" si="2"/>
        <v/>
      </c>
      <c r="E64" s="71"/>
      <c r="F64" s="43"/>
      <c r="G64" s="19"/>
      <c r="H64" s="19"/>
      <c r="I64" s="60"/>
      <c r="J64" s="61"/>
      <c r="K64" s="18"/>
      <c r="L64" s="18"/>
      <c r="M64" s="18"/>
      <c r="N64" s="40"/>
      <c r="O64" s="43"/>
      <c r="P64" s="38"/>
      <c r="Q64" s="60"/>
      <c r="R64" s="61"/>
      <c r="S64" s="19"/>
      <c r="T64" s="19"/>
      <c r="U64" s="60"/>
      <c r="V64" s="61"/>
      <c r="W64" s="61"/>
      <c r="X64" s="61"/>
      <c r="Y64" s="28"/>
    </row>
    <row r="65" spans="1:25" ht="18.75" hidden="1">
      <c r="A65" s="10" t="str">
        <f t="shared" si="0"/>
        <v/>
      </c>
      <c r="B65" s="10" t="str">
        <f>+IF(A65=1,IF(YEAR(G65)&gt;Parametre!$N$6,"licence jeune","licence senior"),"")</f>
        <v/>
      </c>
      <c r="C65" s="10" t="str">
        <f t="shared" si="1"/>
        <v/>
      </c>
      <c r="D65" s="10" t="str">
        <f t="shared" si="2"/>
        <v/>
      </c>
      <c r="E65" s="71"/>
      <c r="F65" s="43"/>
      <c r="G65" s="19"/>
      <c r="H65" s="19"/>
      <c r="I65" s="60"/>
      <c r="J65" s="61"/>
      <c r="K65" s="18"/>
      <c r="L65" s="18"/>
      <c r="M65" s="18"/>
      <c r="N65" s="40"/>
      <c r="O65" s="43"/>
      <c r="P65" s="38"/>
      <c r="Q65" s="60"/>
      <c r="R65" s="61"/>
      <c r="S65" s="19"/>
      <c r="T65" s="19"/>
      <c r="U65" s="60"/>
      <c r="V65" s="61"/>
      <c r="W65" s="61"/>
      <c r="X65" s="61"/>
      <c r="Y65" s="28"/>
    </row>
    <row r="66" spans="1:25" ht="18.75" hidden="1">
      <c r="A66" s="10" t="str">
        <f t="shared" si="0"/>
        <v/>
      </c>
      <c r="B66" s="10" t="str">
        <f>+IF(A66=1,IF(YEAR(G66)&gt;Parametre!$N$6,"licence jeune","licence senior"),"")</f>
        <v/>
      </c>
      <c r="C66" s="10" t="str">
        <f t="shared" si="1"/>
        <v/>
      </c>
      <c r="D66" s="10" t="str">
        <f t="shared" si="2"/>
        <v/>
      </c>
      <c r="E66" s="71"/>
      <c r="F66" s="43"/>
      <c r="G66" s="19"/>
      <c r="H66" s="19"/>
      <c r="I66" s="60"/>
      <c r="J66" s="61"/>
      <c r="K66" s="18"/>
      <c r="L66" s="18"/>
      <c r="M66" s="18"/>
      <c r="N66" s="40"/>
      <c r="O66" s="43"/>
      <c r="P66" s="38"/>
      <c r="Q66" s="60"/>
      <c r="R66" s="61"/>
      <c r="S66" s="19"/>
      <c r="T66" s="19"/>
      <c r="U66" s="60"/>
      <c r="V66" s="61"/>
      <c r="W66" s="61"/>
      <c r="X66" s="61"/>
      <c r="Y66" s="28"/>
    </row>
    <row r="67" spans="1:25" ht="18.75" hidden="1">
      <c r="A67" s="10" t="str">
        <f t="shared" si="0"/>
        <v/>
      </c>
      <c r="B67" s="10" t="str">
        <f>+IF(A67=1,IF(YEAR(G67)&gt;Parametre!$N$6,"licence jeune","licence senior"),"")</f>
        <v/>
      </c>
      <c r="C67" s="10" t="str">
        <f t="shared" si="1"/>
        <v/>
      </c>
      <c r="D67" s="10" t="str">
        <f t="shared" si="2"/>
        <v/>
      </c>
      <c r="E67" s="71"/>
      <c r="F67" s="43"/>
      <c r="G67" s="19"/>
      <c r="H67" s="19"/>
      <c r="I67" s="60"/>
      <c r="J67" s="61"/>
      <c r="K67" s="18"/>
      <c r="L67" s="18"/>
      <c r="M67" s="18"/>
      <c r="N67" s="40"/>
      <c r="O67" s="43"/>
      <c r="P67" s="38"/>
      <c r="Q67" s="60"/>
      <c r="R67" s="61"/>
      <c r="S67" s="19"/>
      <c r="T67" s="19"/>
      <c r="U67" s="60"/>
      <c r="V67" s="61"/>
      <c r="W67" s="61"/>
      <c r="X67" s="61"/>
      <c r="Y67" s="28"/>
    </row>
    <row r="68" spans="1:25" ht="18.75" hidden="1">
      <c r="A68" s="10" t="str">
        <f t="shared" si="0"/>
        <v/>
      </c>
      <c r="B68" s="10" t="str">
        <f>+IF(A68=1,IF(YEAR(G68)&gt;Parametre!$N$6,"licence jeune","licence senior"),"")</f>
        <v/>
      </c>
      <c r="C68" s="10" t="str">
        <f t="shared" si="1"/>
        <v/>
      </c>
      <c r="D68" s="10" t="str">
        <f t="shared" si="2"/>
        <v/>
      </c>
      <c r="E68" s="71"/>
      <c r="F68" s="43"/>
      <c r="G68" s="19"/>
      <c r="H68" s="21"/>
      <c r="I68" s="67"/>
      <c r="J68" s="61"/>
      <c r="K68" s="20"/>
      <c r="L68" s="20"/>
      <c r="M68" s="20"/>
      <c r="N68" s="40"/>
      <c r="O68" s="43"/>
      <c r="P68" s="38"/>
      <c r="Q68" s="60"/>
      <c r="R68" s="61"/>
      <c r="S68" s="19"/>
      <c r="T68" s="19"/>
      <c r="U68" s="60"/>
      <c r="V68" s="61"/>
      <c r="W68" s="61"/>
      <c r="X68" s="61"/>
      <c r="Y68" s="28"/>
    </row>
    <row r="69" spans="1:25" ht="18.75" hidden="1">
      <c r="A69" s="10" t="str">
        <f t="shared" si="0"/>
        <v/>
      </c>
      <c r="B69" s="10" t="str">
        <f>+IF(A69=1,IF(YEAR(G69)&gt;Parametre!$N$6,"licence jeune","licence senior"),"")</f>
        <v/>
      </c>
      <c r="C69" s="10" t="str">
        <f t="shared" si="1"/>
        <v/>
      </c>
      <c r="D69" s="10" t="str">
        <f t="shared" si="2"/>
        <v/>
      </c>
      <c r="E69" s="71"/>
      <c r="F69" s="43"/>
      <c r="G69" s="19"/>
      <c r="H69" s="19"/>
      <c r="I69" s="60"/>
      <c r="J69" s="61"/>
      <c r="K69" s="18"/>
      <c r="L69" s="18"/>
      <c r="M69" s="18"/>
      <c r="N69" s="40"/>
      <c r="O69" s="43"/>
      <c r="P69" s="38"/>
      <c r="Q69" s="60"/>
      <c r="R69" s="61"/>
      <c r="S69" s="19"/>
      <c r="T69" s="19"/>
      <c r="U69" s="60"/>
      <c r="V69" s="61"/>
      <c r="W69" s="61"/>
      <c r="X69" s="61"/>
      <c r="Y69" s="28"/>
    </row>
    <row r="70" spans="1:25" ht="18.75" hidden="1">
      <c r="A70" s="10" t="str">
        <f t="shared" si="0"/>
        <v/>
      </c>
      <c r="B70" s="10" t="str">
        <f>+IF(A70=1,IF(YEAR(G70)&gt;Parametre!$N$6,"licence jeune","licence senior"),"")</f>
        <v/>
      </c>
      <c r="C70" s="10" t="str">
        <f t="shared" si="1"/>
        <v/>
      </c>
      <c r="D70" s="10" t="str">
        <f t="shared" si="2"/>
        <v/>
      </c>
      <c r="E70" s="71"/>
      <c r="F70" s="43"/>
      <c r="G70" s="19"/>
      <c r="H70" s="19"/>
      <c r="I70" s="60"/>
      <c r="J70" s="61"/>
      <c r="K70" s="18"/>
      <c r="L70" s="18"/>
      <c r="M70" s="18"/>
      <c r="N70" s="40"/>
      <c r="O70" s="43"/>
      <c r="P70" s="38"/>
      <c r="Q70" s="60"/>
      <c r="R70" s="61"/>
      <c r="S70" s="19"/>
      <c r="T70" s="19"/>
      <c r="U70" s="60"/>
      <c r="V70" s="61"/>
      <c r="W70" s="61"/>
      <c r="X70" s="61"/>
      <c r="Y70" s="28"/>
    </row>
    <row r="71" spans="1:25" ht="18.75" hidden="1">
      <c r="A71" s="10" t="str">
        <f t="shared" si="0"/>
        <v/>
      </c>
      <c r="B71" s="10" t="str">
        <f>+IF(A71=1,IF(YEAR(G71)&gt;Parametre!$N$6,"licence jeune","licence senior"),"")</f>
        <v/>
      </c>
      <c r="C71" s="10" t="str">
        <f t="shared" si="1"/>
        <v/>
      </c>
      <c r="D71" s="10" t="str">
        <f t="shared" si="2"/>
        <v/>
      </c>
      <c r="E71" s="71"/>
      <c r="F71" s="43"/>
      <c r="G71" s="19"/>
      <c r="H71" s="19"/>
      <c r="I71" s="60"/>
      <c r="J71" s="61"/>
      <c r="K71" s="18"/>
      <c r="L71" s="18"/>
      <c r="M71" s="18"/>
      <c r="N71" s="40"/>
      <c r="O71" s="43"/>
      <c r="P71" s="38"/>
      <c r="Q71" s="60"/>
      <c r="R71" s="61"/>
      <c r="S71" s="19"/>
      <c r="T71" s="19"/>
      <c r="U71" s="60"/>
      <c r="V71" s="61"/>
      <c r="W71" s="61"/>
      <c r="X71" s="61"/>
      <c r="Y71" s="28"/>
    </row>
    <row r="72" spans="1:25" ht="18.75" hidden="1">
      <c r="A72" s="10" t="str">
        <f t="shared" si="0"/>
        <v/>
      </c>
      <c r="B72" s="10" t="str">
        <f>+IF(A72=1,IF(YEAR(G72)&gt;Parametre!$N$6,"licence jeune","licence senior"),"")</f>
        <v/>
      </c>
      <c r="C72" s="10" t="str">
        <f t="shared" si="1"/>
        <v/>
      </c>
      <c r="D72" s="10" t="str">
        <f t="shared" si="2"/>
        <v/>
      </c>
      <c r="E72" s="71"/>
      <c r="F72" s="43"/>
      <c r="G72" s="19"/>
      <c r="H72" s="19"/>
      <c r="I72" s="60"/>
      <c r="J72" s="61"/>
      <c r="K72" s="18"/>
      <c r="L72" s="18"/>
      <c r="M72" s="18"/>
      <c r="N72" s="40"/>
      <c r="O72" s="43"/>
      <c r="P72" s="38"/>
      <c r="Q72" s="60"/>
      <c r="R72" s="61"/>
      <c r="S72" s="19"/>
      <c r="T72" s="19"/>
      <c r="U72" s="60"/>
      <c r="V72" s="61"/>
      <c r="W72" s="61"/>
      <c r="X72" s="61"/>
      <c r="Y72" s="28"/>
    </row>
    <row r="73" spans="1:25" ht="19.5" hidden="1" thickBot="1">
      <c r="A73" s="10" t="str">
        <f t="shared" si="0"/>
        <v/>
      </c>
      <c r="B73" s="10" t="str">
        <f>+IF(A73=1,IF(YEAR(G73)&gt;Parametre!$N$6,"licence jeune","licence senior"),"")</f>
        <v/>
      </c>
      <c r="C73" s="10" t="str">
        <f t="shared" si="1"/>
        <v/>
      </c>
      <c r="D73" s="10" t="str">
        <f t="shared" si="2"/>
        <v/>
      </c>
      <c r="E73" s="72"/>
      <c r="F73" s="35"/>
      <c r="G73" s="29"/>
      <c r="H73" s="30"/>
      <c r="I73" s="31"/>
      <c r="J73" s="34"/>
      <c r="K73" s="68"/>
      <c r="L73" s="33"/>
      <c r="M73" s="33"/>
      <c r="N73" s="42"/>
      <c r="O73" s="35"/>
      <c r="P73" s="39"/>
      <c r="Q73" s="32"/>
      <c r="R73" s="34"/>
      <c r="S73" s="64"/>
      <c r="T73" s="65"/>
      <c r="U73" s="66"/>
      <c r="V73" s="34"/>
      <c r="W73" s="34"/>
      <c r="X73" s="34"/>
      <c r="Y73" s="63"/>
    </row>
    <row r="74" spans="1:25">
      <c r="E74" s="14"/>
      <c r="G74" s="15"/>
      <c r="T74" s="15"/>
    </row>
    <row r="77" spans="1:25">
      <c r="E77" s="16"/>
    </row>
  </sheetData>
  <sheetProtection selectLockedCells="1" selectUnlockedCells="1"/>
  <autoFilter ref="E14:Y73">
    <filterColumn colId="9" showButton="0"/>
    <filterColumn colId="10" showButton="0"/>
    <filterColumn colId="11" showButton="0"/>
    <sortState ref="E13:Y71">
      <sortCondition ref="E12"/>
    </sortState>
  </autoFilter>
  <mergeCells count="8">
    <mergeCell ref="AB14:AD14"/>
    <mergeCell ref="F8:I8"/>
    <mergeCell ref="F3:H3"/>
    <mergeCell ref="J3:L3"/>
    <mergeCell ref="J4:L4"/>
    <mergeCell ref="F5:H5"/>
    <mergeCell ref="N14:Q14"/>
    <mergeCell ref="F10:I10"/>
  </mergeCells>
  <conditionalFormatting sqref="D15:D73">
    <cfRule type="containsText" dxfId="2" priority="5" operator="containsText" text="erreur">
      <formula>NOT(ISERROR(SEARCH("erreur",D15)))</formula>
    </cfRule>
  </conditionalFormatting>
  <conditionalFormatting sqref="F15:X73">
    <cfRule type="containsBlanks" dxfId="1" priority="3">
      <formula>LEN(TRIM(F15))=0</formula>
    </cfRule>
  </conditionalFormatting>
  <conditionalFormatting sqref="Y15:Y73 E15:E73">
    <cfRule type="containsBlanks" dxfId="0" priority="2">
      <formula>LEN(TRIM(E15))=0</formula>
    </cfRule>
  </conditionalFormatting>
  <printOptions horizontalCentered="1" verticalCentered="1"/>
  <pageMargins left="0.19652777777777777" right="0.19652777777777777" top="0.15763888888888888" bottom="0.15763888888888888" header="0.51180555555555551" footer="0.51180555555555551"/>
  <pageSetup paperSize="9" scale="66" firstPageNumber="0" fitToHeight="2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2:AP74"/>
  <sheetViews>
    <sheetView topLeftCell="E1" zoomScale="70" zoomScaleNormal="70" workbookViewId="0">
      <selection activeCell="G13" sqref="G13"/>
    </sheetView>
  </sheetViews>
  <sheetFormatPr baseColWidth="10" defaultColWidth="14.5703125" defaultRowHeight="15" outlineLevelCol="1"/>
  <cols>
    <col min="1" max="1" width="0" style="5" hidden="1" customWidth="1" outlineLevel="1"/>
    <col min="2" max="2" width="19.7109375" style="5" hidden="1" customWidth="1" outlineLevel="1"/>
    <col min="3" max="3" width="21.28515625" style="5" hidden="1" customWidth="1" outlineLevel="1"/>
    <col min="4" max="4" width="20" style="5" hidden="1" customWidth="1" outlineLevel="1"/>
    <col min="5" max="5" width="24.140625" style="6" customWidth="1" collapsed="1"/>
    <col min="6" max="6" width="26.28515625" style="4" customWidth="1"/>
    <col min="7" max="7" width="17.42578125" style="4" customWidth="1"/>
    <col min="8" max="8" width="9.5703125" style="4" customWidth="1"/>
    <col min="9" max="9" width="14.5703125" style="4" customWidth="1"/>
    <col min="10" max="10" width="0.140625" style="4" customWidth="1"/>
    <col min="11" max="11" width="6.28515625" style="4" customWidth="1"/>
    <col min="12" max="12" width="14.5703125" style="4" customWidth="1"/>
    <col min="13" max="13" width="0.140625" style="4" customWidth="1"/>
    <col min="14" max="14" width="33.7109375" style="37" customWidth="1"/>
    <col min="15" max="15" width="0.140625" style="4" customWidth="1"/>
    <col min="16" max="16" width="14.5703125" style="37" customWidth="1"/>
    <col min="17" max="17" width="25.5703125" style="4" bestFit="1" customWidth="1"/>
    <col min="18" max="18" width="0.140625" style="4" customWidth="1"/>
    <col min="19" max="19" width="17.42578125" style="4" customWidth="1"/>
    <col min="20" max="20" width="16.140625" style="4" hidden="1" customWidth="1"/>
    <col min="21" max="24" width="0.140625" style="4" customWidth="1"/>
    <col min="25" max="25" width="17.140625" style="4" customWidth="1"/>
    <col min="26" max="260" width="14.5703125" style="5"/>
    <col min="261" max="281" width="14.5703125" style="5" customWidth="1"/>
    <col min="282" max="516" width="14.5703125" style="5"/>
    <col min="517" max="537" width="14.5703125" style="5" customWidth="1"/>
    <col min="538" max="772" width="14.5703125" style="5"/>
    <col min="773" max="793" width="14.5703125" style="5" customWidth="1"/>
    <col min="794" max="1028" width="14.5703125" style="5"/>
    <col min="1029" max="1049" width="14.5703125" style="5" customWidth="1"/>
    <col min="1050" max="1284" width="14.5703125" style="5"/>
    <col min="1285" max="1305" width="14.5703125" style="5" customWidth="1"/>
    <col min="1306" max="1540" width="14.5703125" style="5"/>
    <col min="1541" max="1561" width="14.5703125" style="5" customWidth="1"/>
    <col min="1562" max="1796" width="14.5703125" style="5"/>
    <col min="1797" max="1817" width="14.5703125" style="5" customWidth="1"/>
    <col min="1818" max="2052" width="14.5703125" style="5"/>
    <col min="2053" max="2073" width="14.5703125" style="5" customWidth="1"/>
    <col min="2074" max="2308" width="14.5703125" style="5"/>
    <col min="2309" max="2329" width="14.5703125" style="5" customWidth="1"/>
    <col min="2330" max="2564" width="14.5703125" style="5"/>
    <col min="2565" max="2585" width="14.5703125" style="5" customWidth="1"/>
    <col min="2586" max="2820" width="14.5703125" style="5"/>
    <col min="2821" max="2841" width="14.5703125" style="5" customWidth="1"/>
    <col min="2842" max="3076" width="14.5703125" style="5"/>
    <col min="3077" max="3097" width="14.5703125" style="5" customWidth="1"/>
    <col min="3098" max="3332" width="14.5703125" style="5"/>
    <col min="3333" max="3353" width="14.5703125" style="5" customWidth="1"/>
    <col min="3354" max="3588" width="14.5703125" style="5"/>
    <col min="3589" max="3609" width="14.5703125" style="5" customWidth="1"/>
    <col min="3610" max="3844" width="14.5703125" style="5"/>
    <col min="3845" max="3865" width="14.5703125" style="5" customWidth="1"/>
    <col min="3866" max="4100" width="14.5703125" style="5"/>
    <col min="4101" max="4121" width="14.5703125" style="5" customWidth="1"/>
    <col min="4122" max="4356" width="14.5703125" style="5"/>
    <col min="4357" max="4377" width="14.5703125" style="5" customWidth="1"/>
    <col min="4378" max="4612" width="14.5703125" style="5"/>
    <col min="4613" max="4633" width="14.5703125" style="5" customWidth="1"/>
    <col min="4634" max="4868" width="14.5703125" style="5"/>
    <col min="4869" max="4889" width="14.5703125" style="5" customWidth="1"/>
    <col min="4890" max="5124" width="14.5703125" style="5"/>
    <col min="5125" max="5145" width="14.5703125" style="5" customWidth="1"/>
    <col min="5146" max="5380" width="14.5703125" style="5"/>
    <col min="5381" max="5401" width="14.5703125" style="5" customWidth="1"/>
    <col min="5402" max="5636" width="14.5703125" style="5"/>
    <col min="5637" max="5657" width="14.5703125" style="5" customWidth="1"/>
    <col min="5658" max="5892" width="14.5703125" style="5"/>
    <col min="5893" max="5913" width="14.5703125" style="5" customWidth="1"/>
    <col min="5914" max="6148" width="14.5703125" style="5"/>
    <col min="6149" max="6169" width="14.5703125" style="5" customWidth="1"/>
    <col min="6170" max="6404" width="14.5703125" style="5"/>
    <col min="6405" max="6425" width="14.5703125" style="5" customWidth="1"/>
    <col min="6426" max="6660" width="14.5703125" style="5"/>
    <col min="6661" max="6681" width="14.5703125" style="5" customWidth="1"/>
    <col min="6682" max="6916" width="14.5703125" style="5"/>
    <col min="6917" max="6937" width="14.5703125" style="5" customWidth="1"/>
    <col min="6938" max="7172" width="14.5703125" style="5"/>
    <col min="7173" max="7193" width="14.5703125" style="5" customWidth="1"/>
    <col min="7194" max="7428" width="14.5703125" style="5"/>
    <col min="7429" max="7449" width="14.5703125" style="5" customWidth="1"/>
    <col min="7450" max="7684" width="14.5703125" style="5"/>
    <col min="7685" max="7705" width="14.5703125" style="5" customWidth="1"/>
    <col min="7706" max="7940" width="14.5703125" style="5"/>
    <col min="7941" max="7961" width="14.5703125" style="5" customWidth="1"/>
    <col min="7962" max="8196" width="14.5703125" style="5"/>
    <col min="8197" max="8217" width="14.5703125" style="5" customWidth="1"/>
    <col min="8218" max="8452" width="14.5703125" style="5"/>
    <col min="8453" max="8473" width="14.5703125" style="5" customWidth="1"/>
    <col min="8474" max="8708" width="14.5703125" style="5"/>
    <col min="8709" max="8729" width="14.5703125" style="5" customWidth="1"/>
    <col min="8730" max="8964" width="14.5703125" style="5"/>
    <col min="8965" max="8985" width="14.5703125" style="5" customWidth="1"/>
    <col min="8986" max="9220" width="14.5703125" style="5"/>
    <col min="9221" max="9241" width="14.5703125" style="5" customWidth="1"/>
    <col min="9242" max="9476" width="14.5703125" style="5"/>
    <col min="9477" max="9497" width="14.5703125" style="5" customWidth="1"/>
    <col min="9498" max="9732" width="14.5703125" style="5"/>
    <col min="9733" max="9753" width="14.5703125" style="5" customWidth="1"/>
    <col min="9754" max="9988" width="14.5703125" style="5"/>
    <col min="9989" max="10009" width="14.5703125" style="5" customWidth="1"/>
    <col min="10010" max="10244" width="14.5703125" style="5"/>
    <col min="10245" max="10265" width="14.5703125" style="5" customWidth="1"/>
    <col min="10266" max="10500" width="14.5703125" style="5"/>
    <col min="10501" max="10521" width="14.5703125" style="5" customWidth="1"/>
    <col min="10522" max="10756" width="14.5703125" style="5"/>
    <col min="10757" max="10777" width="14.5703125" style="5" customWidth="1"/>
    <col min="10778" max="11012" width="14.5703125" style="5"/>
    <col min="11013" max="11033" width="14.5703125" style="5" customWidth="1"/>
    <col min="11034" max="11268" width="14.5703125" style="5"/>
    <col min="11269" max="11289" width="14.5703125" style="5" customWidth="1"/>
    <col min="11290" max="11524" width="14.5703125" style="5"/>
    <col min="11525" max="11545" width="14.5703125" style="5" customWidth="1"/>
    <col min="11546" max="11780" width="14.5703125" style="5"/>
    <col min="11781" max="11801" width="14.5703125" style="5" customWidth="1"/>
    <col min="11802" max="12036" width="14.5703125" style="5"/>
    <col min="12037" max="12057" width="14.5703125" style="5" customWidth="1"/>
    <col min="12058" max="12292" width="14.5703125" style="5"/>
    <col min="12293" max="12313" width="14.5703125" style="5" customWidth="1"/>
    <col min="12314" max="12548" width="14.5703125" style="5"/>
    <col min="12549" max="12569" width="14.5703125" style="5" customWidth="1"/>
    <col min="12570" max="12804" width="14.5703125" style="5"/>
    <col min="12805" max="12825" width="14.5703125" style="5" customWidth="1"/>
    <col min="12826" max="13060" width="14.5703125" style="5"/>
    <col min="13061" max="13081" width="14.5703125" style="5" customWidth="1"/>
    <col min="13082" max="13316" width="14.5703125" style="5"/>
    <col min="13317" max="13337" width="14.5703125" style="5" customWidth="1"/>
    <col min="13338" max="13572" width="14.5703125" style="5"/>
    <col min="13573" max="13593" width="14.5703125" style="5" customWidth="1"/>
    <col min="13594" max="13828" width="14.5703125" style="5"/>
    <col min="13829" max="13849" width="14.5703125" style="5" customWidth="1"/>
    <col min="13850" max="14084" width="14.5703125" style="5"/>
    <col min="14085" max="14105" width="14.5703125" style="5" customWidth="1"/>
    <col min="14106" max="14340" width="14.5703125" style="5"/>
    <col min="14341" max="14361" width="14.5703125" style="5" customWidth="1"/>
    <col min="14362" max="14596" width="14.5703125" style="5"/>
    <col min="14597" max="14617" width="14.5703125" style="5" customWidth="1"/>
    <col min="14618" max="14852" width="14.5703125" style="5"/>
    <col min="14853" max="14873" width="14.5703125" style="5" customWidth="1"/>
    <col min="14874" max="15108" width="14.5703125" style="5"/>
    <col min="15109" max="15129" width="14.5703125" style="5" customWidth="1"/>
    <col min="15130" max="15364" width="14.5703125" style="5"/>
    <col min="15365" max="15385" width="14.5703125" style="5" customWidth="1"/>
    <col min="15386" max="15620" width="14.5703125" style="5"/>
    <col min="15621" max="15641" width="14.5703125" style="5" customWidth="1"/>
    <col min="15642" max="15876" width="14.5703125" style="5"/>
    <col min="15877" max="15897" width="14.5703125" style="5" customWidth="1"/>
    <col min="15898" max="16132" width="14.5703125" style="5"/>
    <col min="16133" max="16153" width="14.5703125" style="5" customWidth="1"/>
    <col min="16154" max="16384" width="14.5703125" style="5"/>
  </cols>
  <sheetData>
    <row r="2" spans="1:30" ht="15.75" thickBot="1"/>
    <row r="3" spans="1:30" ht="21.75" thickBot="1">
      <c r="D3" s="6"/>
      <c r="E3" s="1" t="s">
        <v>0</v>
      </c>
      <c r="F3" s="180"/>
      <c r="G3" s="181"/>
      <c r="H3" s="182"/>
      <c r="I3" s="171" t="s">
        <v>7</v>
      </c>
      <c r="J3" s="184"/>
      <c r="K3" s="184"/>
      <c r="L3" s="184"/>
      <c r="M3" s="3"/>
      <c r="N3" s="36"/>
      <c r="O3" s="17"/>
      <c r="P3" s="36"/>
      <c r="Q3" s="17"/>
      <c r="R3" s="17"/>
      <c r="S3" s="17"/>
      <c r="T3" s="17"/>
      <c r="U3" s="17"/>
      <c r="V3" s="17"/>
      <c r="W3" s="17"/>
      <c r="X3" s="17"/>
      <c r="Y3" s="17"/>
    </row>
    <row r="4" spans="1:30" ht="19.5" thickBot="1">
      <c r="J4" s="179"/>
      <c r="K4" s="179"/>
      <c r="L4" s="179"/>
      <c r="M4" s="7"/>
      <c r="N4" s="70"/>
      <c r="O4" s="17"/>
      <c r="P4" s="36"/>
      <c r="Q4" s="17"/>
      <c r="R4" s="17"/>
      <c r="S4" s="17"/>
      <c r="T4" s="17"/>
      <c r="U4" s="17"/>
      <c r="V4" s="17"/>
      <c r="W4" s="17"/>
      <c r="X4" s="17"/>
      <c r="Y4" s="17"/>
    </row>
    <row r="5" spans="1:30" ht="19.5" thickBot="1">
      <c r="E5" s="1" t="s">
        <v>1</v>
      </c>
      <c r="F5" s="185"/>
      <c r="G5" s="185"/>
      <c r="H5" s="185"/>
      <c r="I5" s="8"/>
      <c r="J5" s="89"/>
      <c r="K5" s="170"/>
      <c r="L5" s="170"/>
      <c r="M5" s="170"/>
      <c r="N5" s="17"/>
      <c r="O5" s="17"/>
      <c r="P5" s="36"/>
      <c r="Q5" s="17"/>
      <c r="R5" s="17"/>
      <c r="S5" s="17"/>
      <c r="T5" s="17"/>
      <c r="U5" s="17" t="s">
        <v>134</v>
      </c>
      <c r="V5" s="17" t="s">
        <v>231</v>
      </c>
      <c r="W5" s="90">
        <v>42730</v>
      </c>
      <c r="X5" s="17">
        <v>2017</v>
      </c>
      <c r="Y5" s="17"/>
    </row>
    <row r="6" spans="1:30" ht="18.75">
      <c r="E6" s="1"/>
      <c r="F6" s="8"/>
      <c r="G6" s="8"/>
      <c r="H6" s="8"/>
      <c r="I6" s="8"/>
      <c r="J6" s="170"/>
      <c r="K6" s="170"/>
      <c r="L6" s="170"/>
      <c r="M6" s="170"/>
      <c r="N6" s="17"/>
      <c r="O6" s="17"/>
      <c r="P6" s="36"/>
      <c r="Q6" s="17"/>
      <c r="R6" s="17"/>
      <c r="S6" s="17"/>
      <c r="T6" s="17"/>
      <c r="U6" s="17"/>
      <c r="V6" s="17"/>
      <c r="W6" s="17"/>
      <c r="X6" s="17"/>
      <c r="Y6" s="17"/>
    </row>
    <row r="7" spans="1:30" ht="18.75">
      <c r="E7" s="1"/>
      <c r="F7" s="8"/>
      <c r="G7" s="8"/>
      <c r="H7" s="8"/>
      <c r="I7" s="8"/>
      <c r="J7" s="170"/>
      <c r="K7" s="170"/>
      <c r="L7" s="170"/>
      <c r="M7" s="170"/>
      <c r="N7" s="17"/>
    </row>
    <row r="8" spans="1:30" ht="23.25">
      <c r="E8" s="58" t="s">
        <v>220</v>
      </c>
      <c r="F8" s="186" t="s">
        <v>368</v>
      </c>
      <c r="G8" s="187"/>
      <c r="H8" s="187"/>
      <c r="I8" s="187"/>
      <c r="J8" s="170"/>
      <c r="K8" s="170"/>
      <c r="L8" s="170"/>
      <c r="M8" s="170"/>
      <c r="N8" s="17"/>
    </row>
    <row r="9" spans="1:30" ht="18.75">
      <c r="E9" s="1"/>
      <c r="F9" s="8"/>
      <c r="G9" s="8"/>
      <c r="H9" s="8"/>
      <c r="I9" s="8"/>
      <c r="J9" s="170"/>
      <c r="K9" s="170"/>
      <c r="L9" s="170"/>
      <c r="M9" s="170"/>
      <c r="Q9" s="4" t="s">
        <v>350</v>
      </c>
    </row>
    <row r="10" spans="1:30" ht="26.25">
      <c r="E10" s="1"/>
      <c r="F10" s="202" t="s">
        <v>369</v>
      </c>
      <c r="G10" s="202"/>
      <c r="H10" s="202"/>
      <c r="I10" s="8"/>
      <c r="J10" s="170"/>
      <c r="K10" s="170"/>
      <c r="L10" s="170"/>
      <c r="M10" s="170"/>
    </row>
    <row r="11" spans="1:30" ht="18.75">
      <c r="E11" s="1"/>
      <c r="F11" s="8"/>
      <c r="G11" s="8"/>
      <c r="H11" s="8"/>
      <c r="I11" s="8"/>
      <c r="J11" s="170"/>
      <c r="K11" s="170"/>
      <c r="L11" s="170"/>
      <c r="M11" s="170"/>
    </row>
    <row r="12" spans="1:30" ht="18.75">
      <c r="E12" s="1"/>
      <c r="F12" s="8"/>
      <c r="G12" s="8"/>
      <c r="H12" s="8"/>
      <c r="I12" s="8"/>
      <c r="J12" s="170"/>
      <c r="K12" s="170"/>
      <c r="L12" s="170"/>
      <c r="M12" s="170"/>
    </row>
    <row r="13" spans="1:30" ht="19.5" thickBot="1">
      <c r="E13" s="1"/>
      <c r="F13" s="8"/>
      <c r="G13" s="8"/>
      <c r="H13" s="8"/>
      <c r="I13" s="8"/>
      <c r="J13" s="170"/>
      <c r="K13" s="170"/>
      <c r="L13" s="170"/>
      <c r="M13" s="170"/>
    </row>
    <row r="14" spans="1:30" ht="31.5" customHeight="1">
      <c r="C14" s="5" t="s">
        <v>218</v>
      </c>
      <c r="E14" s="73" t="s">
        <v>224</v>
      </c>
      <c r="F14" s="74" t="s">
        <v>225</v>
      </c>
      <c r="G14" s="22" t="s">
        <v>3</v>
      </c>
      <c r="H14" s="22" t="s">
        <v>199</v>
      </c>
      <c r="I14" s="22" t="s">
        <v>5</v>
      </c>
      <c r="J14" s="23" t="s">
        <v>200</v>
      </c>
      <c r="K14" s="24" t="s">
        <v>201</v>
      </c>
      <c r="L14" s="22" t="s">
        <v>2</v>
      </c>
      <c r="M14" s="22" t="s">
        <v>205</v>
      </c>
      <c r="N14" s="178" t="s">
        <v>4</v>
      </c>
      <c r="O14" s="178"/>
      <c r="P14" s="178"/>
      <c r="Q14" s="178"/>
      <c r="R14" s="25"/>
      <c r="S14" s="26" t="s">
        <v>232</v>
      </c>
      <c r="T14" s="27" t="s">
        <v>207</v>
      </c>
      <c r="U14" s="26" t="s">
        <v>202</v>
      </c>
      <c r="V14" s="26" t="s">
        <v>203</v>
      </c>
      <c r="W14" s="59" t="s">
        <v>6</v>
      </c>
      <c r="X14" s="26" t="s">
        <v>204</v>
      </c>
      <c r="Y14" s="62" t="s">
        <v>353</v>
      </c>
      <c r="AB14" s="179"/>
      <c r="AC14" s="179"/>
      <c r="AD14" s="179"/>
    </row>
    <row r="15" spans="1:30" s="10" customFormat="1" ht="30" customHeight="1">
      <c r="A15" s="10" t="str">
        <f>+IF(E15&lt;&gt;"",1,"")</f>
        <v/>
      </c>
      <c r="B15" s="10" t="str">
        <f>+IF(A15=1,IF(YEAR(G15)&gt;Parametre!$N$6,"licence jeune","licence senior"),"")</f>
        <v/>
      </c>
      <c r="C15" s="10" t="str">
        <f>+IF(A15=1,IF(OR(K15&lt;&gt;29,M15&lt;&gt;$J$3),$F$8,"renouvellement"),"")</f>
        <v/>
      </c>
      <c r="D15" s="10" t="str">
        <f>+IF(OR(C15=$F$8,C15=""),"","erreur")</f>
        <v/>
      </c>
      <c r="E15" s="91"/>
      <c r="F15" s="92"/>
      <c r="G15" s="21"/>
      <c r="H15" s="21"/>
      <c r="I15" s="93"/>
      <c r="J15" s="94">
        <v>5</v>
      </c>
      <c r="K15" s="20"/>
      <c r="L15" s="20"/>
      <c r="M15" s="20">
        <v>46</v>
      </c>
      <c r="N15" s="95"/>
      <c r="O15" s="92"/>
      <c r="P15" s="96"/>
      <c r="Q15" s="93"/>
      <c r="R15" s="94" t="s">
        <v>231</v>
      </c>
      <c r="S15" s="21"/>
      <c r="T15" s="21"/>
      <c r="U15" s="93">
        <v>2020</v>
      </c>
      <c r="V15" s="94" t="s">
        <v>347</v>
      </c>
      <c r="W15" s="94">
        <v>5</v>
      </c>
      <c r="X15" s="94">
        <v>0</v>
      </c>
      <c r="Y15" s="97"/>
    </row>
    <row r="16" spans="1:30" s="10" customFormat="1" ht="30" customHeight="1">
      <c r="A16" s="10" t="str">
        <f t="shared" ref="A16:A73" si="0">+IF(E16&lt;&gt;"",1,"")</f>
        <v/>
      </c>
      <c r="B16" s="10" t="str">
        <f>+IF(A16=1,IF(YEAR(G16)&gt;Parametre!$N$6,"licence jeune","licence senior"),"")</f>
        <v/>
      </c>
      <c r="C16" s="10" t="str">
        <f t="shared" ref="C16:C73" si="1">+IF(A16=1,IF(OR(K16&lt;&gt;29,M16&lt;&gt;$J$3),$F$8,"renouvellement"),"")</f>
        <v/>
      </c>
      <c r="D16" s="10" t="str">
        <f t="shared" ref="D16:D73" si="2">+IF(OR(C16=$F$8,C16=""),"","erreur")</f>
        <v/>
      </c>
      <c r="E16" s="91"/>
      <c r="F16" s="92"/>
      <c r="G16" s="21"/>
      <c r="H16" s="21"/>
      <c r="I16" s="93"/>
      <c r="J16" s="94"/>
      <c r="K16" s="20"/>
      <c r="L16" s="20"/>
      <c r="M16" s="20"/>
      <c r="N16" s="95"/>
      <c r="O16" s="92"/>
      <c r="P16" s="96"/>
      <c r="Q16" s="93"/>
      <c r="R16" s="94"/>
      <c r="S16" s="21"/>
      <c r="T16" s="21"/>
      <c r="U16" s="93"/>
      <c r="V16" s="94"/>
      <c r="W16" s="94"/>
      <c r="X16" s="94"/>
      <c r="Y16" s="97"/>
    </row>
    <row r="17" spans="1:42" s="10" customFormat="1" ht="30" customHeight="1">
      <c r="A17" s="10" t="str">
        <f t="shared" si="0"/>
        <v/>
      </c>
      <c r="B17" s="10" t="str">
        <f>+IF(A17=1,IF(YEAR(G17)&gt;Parametre!$N$6,"licence jeune","licence senior"),"")</f>
        <v/>
      </c>
      <c r="C17" s="10" t="str">
        <f t="shared" si="1"/>
        <v/>
      </c>
      <c r="D17" s="10" t="str">
        <f t="shared" si="2"/>
        <v/>
      </c>
      <c r="E17" s="91"/>
      <c r="F17" s="92"/>
      <c r="G17" s="21"/>
      <c r="H17" s="21"/>
      <c r="I17" s="93"/>
      <c r="J17" s="94"/>
      <c r="K17" s="20"/>
      <c r="L17" s="20"/>
      <c r="M17" s="20"/>
      <c r="N17" s="95"/>
      <c r="O17" s="44"/>
      <c r="P17" s="96"/>
      <c r="Q17" s="93"/>
      <c r="R17" s="94"/>
      <c r="S17" s="21"/>
      <c r="T17" s="21"/>
      <c r="U17" s="93"/>
      <c r="V17" s="94"/>
      <c r="W17" s="94"/>
      <c r="X17" s="94"/>
      <c r="Y17" s="97"/>
      <c r="Z17" s="11"/>
      <c r="AA17" s="11"/>
      <c r="AC17" s="12"/>
    </row>
    <row r="18" spans="1:42" s="10" customFormat="1" ht="30" customHeight="1">
      <c r="A18" s="10" t="str">
        <f t="shared" si="0"/>
        <v/>
      </c>
      <c r="B18" s="10" t="str">
        <f>+IF(A18=1,IF(YEAR(G18)&gt;Parametre!$N$6,"licence jeune","licence senior"),"")</f>
        <v/>
      </c>
      <c r="C18" s="10" t="str">
        <f t="shared" si="1"/>
        <v/>
      </c>
      <c r="D18" s="10" t="str">
        <f t="shared" si="2"/>
        <v/>
      </c>
      <c r="E18" s="91"/>
      <c r="F18" s="92"/>
      <c r="G18" s="21"/>
      <c r="H18" s="21"/>
      <c r="I18" s="93"/>
      <c r="J18" s="94"/>
      <c r="K18" s="20"/>
      <c r="L18" s="20"/>
      <c r="M18" s="20"/>
      <c r="N18" s="95"/>
      <c r="O18" s="92"/>
      <c r="P18" s="96"/>
      <c r="Q18" s="93"/>
      <c r="R18" s="94"/>
      <c r="S18" s="21"/>
      <c r="T18" s="21"/>
      <c r="U18" s="93"/>
      <c r="V18" s="94"/>
      <c r="W18" s="94"/>
      <c r="X18" s="94"/>
      <c r="Y18" s="97"/>
    </row>
    <row r="19" spans="1:42" s="10" customFormat="1" ht="30" customHeight="1">
      <c r="A19" s="10" t="str">
        <f t="shared" si="0"/>
        <v/>
      </c>
      <c r="B19" s="10" t="str">
        <f>+IF(A19=1,IF(YEAR(G19)&gt;Parametre!$N$6,"licence jeune","licence senior"),"")</f>
        <v/>
      </c>
      <c r="C19" s="10" t="str">
        <f t="shared" si="1"/>
        <v/>
      </c>
      <c r="D19" s="10" t="str">
        <f t="shared" si="2"/>
        <v/>
      </c>
      <c r="E19" s="91"/>
      <c r="F19" s="92"/>
      <c r="G19" s="21"/>
      <c r="H19" s="21"/>
      <c r="I19" s="93"/>
      <c r="J19" s="94"/>
      <c r="K19" s="20"/>
      <c r="L19" s="20"/>
      <c r="M19" s="20"/>
      <c r="N19" s="95"/>
      <c r="O19" s="92"/>
      <c r="P19" s="96"/>
      <c r="Q19" s="93"/>
      <c r="R19" s="94"/>
      <c r="S19" s="21"/>
      <c r="T19" s="21"/>
      <c r="U19" s="93"/>
      <c r="V19" s="94"/>
      <c r="W19" s="94"/>
      <c r="X19" s="94"/>
      <c r="Y19" s="97"/>
    </row>
    <row r="20" spans="1:42" s="10" customFormat="1" ht="30" customHeight="1">
      <c r="A20" s="10" t="str">
        <f t="shared" si="0"/>
        <v/>
      </c>
      <c r="B20" s="10" t="str">
        <f>+IF(A20=1,IF(YEAR(G20)&gt;Parametre!$N$6,"licence jeune","licence senior"),"")</f>
        <v/>
      </c>
      <c r="C20" s="10" t="str">
        <f t="shared" si="1"/>
        <v/>
      </c>
      <c r="D20" s="10" t="str">
        <f t="shared" si="2"/>
        <v/>
      </c>
      <c r="E20" s="91"/>
      <c r="F20" s="92"/>
      <c r="G20" s="21"/>
      <c r="H20" s="21"/>
      <c r="I20" s="93"/>
      <c r="J20" s="94"/>
      <c r="K20" s="20"/>
      <c r="L20" s="20"/>
      <c r="M20" s="20"/>
      <c r="N20" s="95"/>
      <c r="O20" s="92"/>
      <c r="P20" s="96"/>
      <c r="Q20" s="93"/>
      <c r="R20" s="94"/>
      <c r="S20" s="21"/>
      <c r="T20" s="21"/>
      <c r="U20" s="93"/>
      <c r="V20" s="94"/>
      <c r="W20" s="94"/>
      <c r="X20" s="94"/>
      <c r="Y20" s="97"/>
    </row>
    <row r="21" spans="1:42" s="10" customFormat="1" ht="30" customHeight="1">
      <c r="A21" s="10" t="str">
        <f t="shared" si="0"/>
        <v/>
      </c>
      <c r="B21" s="10" t="str">
        <f>+IF(A21=1,IF(YEAR(G21)&gt;Parametre!$N$6,"licence jeune","licence senior"),"")</f>
        <v/>
      </c>
      <c r="C21" s="10" t="str">
        <f t="shared" si="1"/>
        <v/>
      </c>
      <c r="D21" s="10" t="str">
        <f t="shared" si="2"/>
        <v/>
      </c>
      <c r="E21" s="91"/>
      <c r="F21" s="92"/>
      <c r="G21" s="21"/>
      <c r="H21" s="21"/>
      <c r="I21" s="93"/>
      <c r="J21" s="98"/>
      <c r="K21" s="20"/>
      <c r="L21" s="20"/>
      <c r="M21" s="20"/>
      <c r="N21" s="95"/>
      <c r="O21" s="92"/>
      <c r="P21" s="96"/>
      <c r="Q21" s="93"/>
      <c r="R21" s="94"/>
      <c r="S21" s="21"/>
      <c r="T21" s="21"/>
      <c r="U21" s="93"/>
      <c r="V21" s="94"/>
      <c r="W21" s="94"/>
      <c r="X21" s="94"/>
      <c r="Y21" s="97"/>
    </row>
    <row r="22" spans="1:42" s="13" customFormat="1" ht="30" customHeight="1">
      <c r="A22" s="10" t="str">
        <f t="shared" si="0"/>
        <v/>
      </c>
      <c r="B22" s="10" t="str">
        <f>+IF(A22=1,IF(YEAR(G22)&gt;Parametre!$N$6,"licence jeune","licence senior"),"")</f>
        <v/>
      </c>
      <c r="C22" s="10" t="str">
        <f t="shared" si="1"/>
        <v/>
      </c>
      <c r="D22" s="10" t="str">
        <f t="shared" si="2"/>
        <v/>
      </c>
      <c r="E22" s="91"/>
      <c r="F22" s="92"/>
      <c r="G22" s="21"/>
      <c r="H22" s="21"/>
      <c r="I22" s="67"/>
      <c r="J22" s="94"/>
      <c r="K22" s="20"/>
      <c r="L22" s="20"/>
      <c r="M22" s="20"/>
      <c r="N22" s="95"/>
      <c r="O22" s="92"/>
      <c r="P22" s="96"/>
      <c r="Q22" s="93"/>
      <c r="R22" s="94"/>
      <c r="S22" s="21"/>
      <c r="T22" s="21"/>
      <c r="U22" s="93"/>
      <c r="V22" s="94"/>
      <c r="W22" s="94"/>
      <c r="X22" s="94"/>
      <c r="Y22" s="97"/>
    </row>
    <row r="23" spans="1:42" s="13" customFormat="1" ht="30" customHeight="1">
      <c r="A23" s="10" t="str">
        <f t="shared" si="0"/>
        <v/>
      </c>
      <c r="B23" s="10" t="str">
        <f>+IF(A23=1,IF(YEAR(G23)&gt;Parametre!$N$6,"licence jeune","licence senior"),"")</f>
        <v/>
      </c>
      <c r="C23" s="10" t="str">
        <f t="shared" si="1"/>
        <v/>
      </c>
      <c r="D23" s="10" t="str">
        <f t="shared" si="2"/>
        <v/>
      </c>
      <c r="E23" s="91"/>
      <c r="F23" s="92"/>
      <c r="G23" s="21"/>
      <c r="H23" s="21"/>
      <c r="I23" s="93"/>
      <c r="J23" s="94"/>
      <c r="K23" s="20"/>
      <c r="L23" s="20"/>
      <c r="M23" s="20"/>
      <c r="N23" s="95"/>
      <c r="O23" s="92"/>
      <c r="P23" s="96"/>
      <c r="Q23" s="93"/>
      <c r="R23" s="94"/>
      <c r="S23" s="21"/>
      <c r="T23" s="21"/>
      <c r="U23" s="99"/>
      <c r="V23" s="94"/>
      <c r="W23" s="94"/>
      <c r="X23" s="94"/>
      <c r="Y23" s="97"/>
    </row>
    <row r="24" spans="1:42" ht="30" customHeight="1">
      <c r="A24" s="10" t="str">
        <f t="shared" si="0"/>
        <v/>
      </c>
      <c r="B24" s="10" t="str">
        <f>+IF(A24=1,IF(YEAR(G24)&gt;Parametre!$N$6,"licence jeune","licence senior"),"")</f>
        <v/>
      </c>
      <c r="C24" s="10" t="str">
        <f t="shared" si="1"/>
        <v/>
      </c>
      <c r="D24" s="10" t="str">
        <f t="shared" si="2"/>
        <v/>
      </c>
      <c r="E24" s="91"/>
      <c r="F24" s="92"/>
      <c r="G24" s="21"/>
      <c r="H24" s="21"/>
      <c r="I24" s="93"/>
      <c r="J24" s="94"/>
      <c r="K24" s="20"/>
      <c r="L24" s="20"/>
      <c r="M24" s="20"/>
      <c r="N24" s="95"/>
      <c r="O24" s="92"/>
      <c r="P24" s="96"/>
      <c r="Q24" s="93"/>
      <c r="R24" s="94"/>
      <c r="S24" s="21"/>
      <c r="T24" s="21"/>
      <c r="U24" s="93"/>
      <c r="V24" s="94"/>
      <c r="W24" s="94"/>
      <c r="X24" s="94"/>
      <c r="Y24" s="97"/>
    </row>
    <row r="25" spans="1:42" s="10" customFormat="1" ht="30" customHeight="1">
      <c r="A25" s="10" t="str">
        <f t="shared" si="0"/>
        <v/>
      </c>
      <c r="B25" s="10" t="str">
        <f>+IF(A25=1,IF(YEAR(G25)&gt;Parametre!$N$6,"licence jeune","licence senior"),"")</f>
        <v/>
      </c>
      <c r="C25" s="10" t="str">
        <f t="shared" si="1"/>
        <v/>
      </c>
      <c r="D25" s="10" t="str">
        <f t="shared" si="2"/>
        <v/>
      </c>
      <c r="E25" s="91"/>
      <c r="F25" s="92"/>
      <c r="G25" s="21"/>
      <c r="H25" s="21"/>
      <c r="I25" s="93"/>
      <c r="J25" s="94"/>
      <c r="K25" s="20"/>
      <c r="L25" s="20"/>
      <c r="M25" s="20"/>
      <c r="N25" s="95"/>
      <c r="O25" s="44"/>
      <c r="P25" s="96"/>
      <c r="Q25" s="93"/>
      <c r="R25" s="94"/>
      <c r="S25" s="21"/>
      <c r="T25" s="21"/>
      <c r="U25" s="93"/>
      <c r="V25" s="94"/>
      <c r="W25" s="94"/>
      <c r="X25" s="94"/>
      <c r="Y25" s="97"/>
    </row>
    <row r="26" spans="1:42" s="10" customFormat="1" ht="30" customHeight="1">
      <c r="A26" s="10" t="str">
        <f t="shared" si="0"/>
        <v/>
      </c>
      <c r="B26" s="10" t="str">
        <f>+IF(A26=1,IF(YEAR(G26)&gt;Parametre!$N$6,"licence jeune","licence senior"),"")</f>
        <v/>
      </c>
      <c r="C26" s="10" t="str">
        <f t="shared" si="1"/>
        <v/>
      </c>
      <c r="D26" s="10" t="str">
        <f t="shared" si="2"/>
        <v/>
      </c>
      <c r="E26" s="91"/>
      <c r="F26" s="92"/>
      <c r="G26" s="21"/>
      <c r="H26" s="21"/>
      <c r="I26" s="93"/>
      <c r="J26" s="94"/>
      <c r="K26" s="20"/>
      <c r="L26" s="20"/>
      <c r="M26" s="20"/>
      <c r="N26" s="95"/>
      <c r="O26" s="92"/>
      <c r="P26" s="96"/>
      <c r="Q26" s="93"/>
      <c r="R26" s="94"/>
      <c r="S26" s="21"/>
      <c r="T26" s="21"/>
      <c r="U26" s="93"/>
      <c r="V26" s="94"/>
      <c r="W26" s="94"/>
      <c r="X26" s="94"/>
      <c r="Y26" s="97"/>
    </row>
    <row r="27" spans="1:42" s="10" customFormat="1" ht="30" customHeight="1">
      <c r="A27" s="10" t="str">
        <f t="shared" si="0"/>
        <v/>
      </c>
      <c r="B27" s="10" t="str">
        <f>+IF(A27=1,IF(YEAR(G27)&gt;Parametre!$N$6,"licence jeune","licence senior"),"")</f>
        <v/>
      </c>
      <c r="C27" s="10" t="str">
        <f t="shared" si="1"/>
        <v/>
      </c>
      <c r="D27" s="10" t="str">
        <f t="shared" si="2"/>
        <v/>
      </c>
      <c r="E27" s="91"/>
      <c r="F27" s="92"/>
      <c r="G27" s="21"/>
      <c r="H27" s="21"/>
      <c r="I27" s="93"/>
      <c r="J27" s="94"/>
      <c r="K27" s="20"/>
      <c r="L27" s="20"/>
      <c r="M27" s="20"/>
      <c r="N27" s="95"/>
      <c r="O27" s="92"/>
      <c r="P27" s="96"/>
      <c r="Q27" s="93"/>
      <c r="R27" s="94"/>
      <c r="S27" s="21"/>
      <c r="T27" s="21"/>
      <c r="U27" s="93"/>
      <c r="V27" s="94"/>
      <c r="W27" s="94"/>
      <c r="X27" s="94"/>
      <c r="Y27" s="97"/>
    </row>
    <row r="28" spans="1:42" s="10" customFormat="1" ht="30" customHeight="1">
      <c r="A28" s="10" t="str">
        <f t="shared" si="0"/>
        <v/>
      </c>
      <c r="B28" s="10" t="str">
        <f>+IF(A28=1,IF(YEAR(G28)&gt;Parametre!$N$6,"licence jeune","licence senior"),"")</f>
        <v/>
      </c>
      <c r="C28" s="10" t="str">
        <f t="shared" si="1"/>
        <v/>
      </c>
      <c r="D28" s="10" t="str">
        <f t="shared" si="2"/>
        <v/>
      </c>
      <c r="E28" s="91"/>
      <c r="F28" s="92"/>
      <c r="G28" s="21"/>
      <c r="H28" s="21"/>
      <c r="I28" s="93"/>
      <c r="J28" s="94"/>
      <c r="K28" s="20"/>
      <c r="L28" s="20"/>
      <c r="M28" s="20"/>
      <c r="N28" s="95"/>
      <c r="O28" s="92"/>
      <c r="P28" s="96"/>
      <c r="Q28" s="93"/>
      <c r="R28" s="94"/>
      <c r="S28" s="21"/>
      <c r="T28" s="21"/>
      <c r="U28" s="93"/>
      <c r="V28" s="94"/>
      <c r="W28" s="94"/>
      <c r="X28" s="94"/>
      <c r="Y28" s="97"/>
      <c r="Z28" s="11"/>
      <c r="AA28" s="11"/>
      <c r="AC28" s="12"/>
    </row>
    <row r="29" spans="1:42" s="10" customFormat="1" ht="30" customHeight="1">
      <c r="A29" s="10" t="str">
        <f t="shared" si="0"/>
        <v/>
      </c>
      <c r="B29" s="10" t="str">
        <f>+IF(A29=1,IF(YEAR(G29)&gt;Parametre!$N$6,"licence jeune","licence senior"),"")</f>
        <v/>
      </c>
      <c r="C29" s="10" t="str">
        <f t="shared" si="1"/>
        <v/>
      </c>
      <c r="D29" s="10" t="str">
        <f t="shared" si="2"/>
        <v/>
      </c>
      <c r="E29" s="91"/>
      <c r="F29" s="92"/>
      <c r="G29" s="21"/>
      <c r="H29" s="21"/>
      <c r="I29" s="93"/>
      <c r="J29" s="94"/>
      <c r="K29" s="20"/>
      <c r="L29" s="20"/>
      <c r="M29" s="20"/>
      <c r="N29" s="95"/>
      <c r="O29" s="92"/>
      <c r="P29" s="96"/>
      <c r="Q29" s="93"/>
      <c r="R29" s="94"/>
      <c r="S29" s="21"/>
      <c r="T29" s="21"/>
      <c r="U29" s="93"/>
      <c r="V29" s="94"/>
      <c r="W29" s="94"/>
      <c r="X29" s="94"/>
      <c r="Y29" s="97"/>
    </row>
    <row r="30" spans="1:42" s="10" customFormat="1" ht="30" customHeight="1">
      <c r="A30" s="10" t="str">
        <f t="shared" si="0"/>
        <v/>
      </c>
      <c r="B30" s="10" t="str">
        <f>+IF(A30=1,IF(YEAR(G30)&gt;Parametre!$N$6,"licence jeune","licence senior"),"")</f>
        <v/>
      </c>
      <c r="C30" s="10" t="str">
        <f t="shared" si="1"/>
        <v/>
      </c>
      <c r="D30" s="10" t="str">
        <f t="shared" si="2"/>
        <v/>
      </c>
      <c r="E30" s="91"/>
      <c r="F30" s="92"/>
      <c r="G30" s="21"/>
      <c r="H30" s="21"/>
      <c r="I30" s="93"/>
      <c r="J30" s="94"/>
      <c r="K30" s="20"/>
      <c r="L30" s="20"/>
      <c r="M30" s="20"/>
      <c r="N30" s="95"/>
      <c r="O30" s="92"/>
      <c r="P30" s="96"/>
      <c r="Q30" s="93"/>
      <c r="R30" s="94"/>
      <c r="S30" s="21"/>
      <c r="T30" s="21"/>
      <c r="U30" s="93"/>
      <c r="V30" s="94"/>
      <c r="W30" s="94"/>
      <c r="X30" s="94"/>
      <c r="Y30" s="97"/>
    </row>
    <row r="31" spans="1:42" s="10" customFormat="1" ht="30" customHeight="1">
      <c r="A31" s="10" t="str">
        <f t="shared" si="0"/>
        <v/>
      </c>
      <c r="B31" s="10" t="str">
        <f>+IF(A31=1,IF(YEAR(G31)&gt;Parametre!$N$6,"licence jeune","licence senior"),"")</f>
        <v/>
      </c>
      <c r="C31" s="10" t="str">
        <f t="shared" si="1"/>
        <v/>
      </c>
      <c r="D31" s="10" t="str">
        <f t="shared" si="2"/>
        <v/>
      </c>
      <c r="E31" s="91"/>
      <c r="F31" s="92"/>
      <c r="G31" s="21"/>
      <c r="H31" s="21"/>
      <c r="I31" s="93"/>
      <c r="J31" s="94"/>
      <c r="K31" s="20"/>
      <c r="L31" s="20"/>
      <c r="M31" s="20"/>
      <c r="N31" s="95"/>
      <c r="O31" s="105"/>
      <c r="P31" s="96"/>
      <c r="Q31" s="93"/>
      <c r="R31" s="94"/>
      <c r="S31" s="21"/>
      <c r="T31" s="21"/>
      <c r="U31" s="93"/>
      <c r="V31" s="94"/>
      <c r="W31" s="94"/>
      <c r="X31" s="94"/>
      <c r="Y31" s="97"/>
    </row>
    <row r="32" spans="1:42" s="10" customFormat="1" ht="30" customHeight="1">
      <c r="A32" s="10" t="str">
        <f t="shared" si="0"/>
        <v/>
      </c>
      <c r="B32" s="10" t="str">
        <f>+IF(A32=1,IF(YEAR(G32)&gt;Parametre!$N$6,"licence jeune","licence senior"),"")</f>
        <v/>
      </c>
      <c r="C32" s="10" t="str">
        <f t="shared" si="1"/>
        <v/>
      </c>
      <c r="D32" s="10" t="str">
        <f t="shared" si="2"/>
        <v/>
      </c>
      <c r="E32" s="91"/>
      <c r="F32" s="92"/>
      <c r="G32" s="21"/>
      <c r="H32" s="21"/>
      <c r="I32" s="93"/>
      <c r="J32" s="94"/>
      <c r="K32" s="20"/>
      <c r="L32" s="20"/>
      <c r="M32" s="20"/>
      <c r="N32" s="95"/>
      <c r="O32" s="92"/>
      <c r="P32" s="96"/>
      <c r="Q32" s="93"/>
      <c r="R32" s="94"/>
      <c r="S32" s="21"/>
      <c r="T32" s="21"/>
      <c r="U32" s="93"/>
      <c r="V32" s="94"/>
      <c r="W32" s="94"/>
      <c r="X32" s="94"/>
      <c r="Y32" s="97"/>
      <c r="AD32" s="88"/>
      <c r="AP32" s="88"/>
    </row>
    <row r="33" spans="1:25" s="10" customFormat="1" ht="30" customHeight="1">
      <c r="A33" s="10" t="str">
        <f t="shared" si="0"/>
        <v/>
      </c>
      <c r="B33" s="10" t="str">
        <f>+IF(A33=1,IF(YEAR(G33)&gt;Parametre!$N$6,"licence jeune","licence senior"),"")</f>
        <v/>
      </c>
      <c r="C33" s="10" t="str">
        <f t="shared" si="1"/>
        <v/>
      </c>
      <c r="D33" s="10" t="str">
        <f t="shared" si="2"/>
        <v/>
      </c>
      <c r="E33" s="91"/>
      <c r="F33" s="92"/>
      <c r="G33" s="21"/>
      <c r="H33" s="21"/>
      <c r="I33" s="93"/>
      <c r="J33" s="94"/>
      <c r="K33" s="20"/>
      <c r="L33" s="20"/>
      <c r="M33" s="20"/>
      <c r="N33" s="95"/>
      <c r="O33" s="92"/>
      <c r="P33" s="96"/>
      <c r="Q33" s="93"/>
      <c r="R33" s="94"/>
      <c r="S33" s="21"/>
      <c r="T33" s="21"/>
      <c r="U33" s="93"/>
      <c r="V33" s="94"/>
      <c r="W33" s="94"/>
      <c r="X33" s="94"/>
      <c r="Y33" s="97"/>
    </row>
    <row r="34" spans="1:25" s="10" customFormat="1" ht="18.75">
      <c r="A34" s="10" t="str">
        <f t="shared" si="0"/>
        <v/>
      </c>
      <c r="B34" s="10" t="str">
        <f>+IF(A34=1,IF(YEAR(G34)&gt;Parametre!$N$6,"licence jeune","licence senior"),"")</f>
        <v/>
      </c>
      <c r="C34" s="10" t="str">
        <f t="shared" si="1"/>
        <v/>
      </c>
      <c r="D34" s="10" t="str">
        <f t="shared" si="2"/>
        <v/>
      </c>
      <c r="E34" s="91"/>
      <c r="F34" s="92"/>
      <c r="G34" s="21"/>
      <c r="H34" s="21"/>
      <c r="I34" s="93"/>
      <c r="J34" s="94"/>
      <c r="K34" s="20"/>
      <c r="L34" s="20"/>
      <c r="M34" s="20"/>
      <c r="N34" s="95"/>
      <c r="O34" s="92"/>
      <c r="P34" s="96"/>
      <c r="Q34" s="93"/>
      <c r="R34" s="94"/>
      <c r="S34" s="21"/>
      <c r="T34" s="21"/>
      <c r="U34" s="93"/>
      <c r="V34" s="94"/>
      <c r="W34" s="94"/>
      <c r="X34" s="94"/>
      <c r="Y34" s="97"/>
    </row>
    <row r="35" spans="1:25" s="10" customFormat="1" ht="18.75" hidden="1">
      <c r="A35" s="10" t="str">
        <f t="shared" si="0"/>
        <v/>
      </c>
      <c r="B35" s="10" t="str">
        <f>+IF(A35=1,IF(YEAR(G35)&gt;Parametre!$N$6,"licence jeune","licence senior"),"")</f>
        <v/>
      </c>
      <c r="C35" s="10" t="str">
        <f t="shared" si="1"/>
        <v/>
      </c>
      <c r="D35" s="10" t="str">
        <f t="shared" si="2"/>
        <v/>
      </c>
      <c r="E35" s="71"/>
      <c r="F35" s="43"/>
      <c r="G35" s="19"/>
      <c r="H35" s="19"/>
      <c r="I35" s="60"/>
      <c r="J35" s="61"/>
      <c r="K35" s="18"/>
      <c r="L35" s="18"/>
      <c r="M35" s="18"/>
      <c r="N35" s="40"/>
      <c r="O35" s="43"/>
      <c r="P35" s="46"/>
      <c r="Q35" s="60"/>
      <c r="R35" s="61"/>
      <c r="S35" s="19"/>
      <c r="T35" s="19"/>
      <c r="U35" s="60"/>
      <c r="V35" s="61"/>
      <c r="W35" s="61"/>
      <c r="X35" s="61"/>
      <c r="Y35" s="28"/>
    </row>
    <row r="36" spans="1:25" s="10" customFormat="1" ht="18.75" hidden="1">
      <c r="A36" s="10" t="str">
        <f t="shared" si="0"/>
        <v/>
      </c>
      <c r="B36" s="10" t="str">
        <f>+IF(A36=1,IF(YEAR(G36)&gt;Parametre!$N$6,"licence jeune","licence senior"),"")</f>
        <v/>
      </c>
      <c r="C36" s="10" t="str">
        <f t="shared" si="1"/>
        <v/>
      </c>
      <c r="D36" s="10" t="str">
        <f t="shared" si="2"/>
        <v/>
      </c>
      <c r="E36" s="71"/>
      <c r="F36" s="43"/>
      <c r="G36" s="19"/>
      <c r="H36" s="19"/>
      <c r="I36" s="60"/>
      <c r="J36" s="61"/>
      <c r="K36" s="18"/>
      <c r="L36" s="18"/>
      <c r="M36" s="18"/>
      <c r="N36" s="40"/>
      <c r="O36" s="43"/>
      <c r="P36" s="38"/>
      <c r="Q36" s="60"/>
      <c r="R36" s="61"/>
      <c r="S36" s="19"/>
      <c r="T36" s="19"/>
      <c r="U36" s="60"/>
      <c r="V36" s="61"/>
      <c r="W36" s="61"/>
      <c r="X36" s="61"/>
      <c r="Y36" s="28"/>
    </row>
    <row r="37" spans="1:25" s="10" customFormat="1" ht="18.75" hidden="1">
      <c r="A37" s="10" t="str">
        <f t="shared" si="0"/>
        <v/>
      </c>
      <c r="B37" s="10" t="str">
        <f>+IF(A37=1,IF(YEAR(G37)&gt;Parametre!$N$6,"licence jeune","licence senior"),"")</f>
        <v/>
      </c>
      <c r="C37" s="10" t="str">
        <f t="shared" si="1"/>
        <v/>
      </c>
      <c r="D37" s="10" t="str">
        <f t="shared" si="2"/>
        <v/>
      </c>
      <c r="E37" s="71"/>
      <c r="F37" s="43"/>
      <c r="G37" s="19"/>
      <c r="H37" s="19"/>
      <c r="I37" s="60"/>
      <c r="J37" s="61"/>
      <c r="K37" s="18"/>
      <c r="L37" s="18"/>
      <c r="M37" s="18"/>
      <c r="N37" s="40"/>
      <c r="O37" s="43"/>
      <c r="P37" s="38"/>
      <c r="Q37" s="60"/>
      <c r="R37" s="61"/>
      <c r="S37" s="19"/>
      <c r="T37" s="19"/>
      <c r="U37" s="60"/>
      <c r="V37" s="61"/>
      <c r="W37" s="61"/>
      <c r="X37" s="61"/>
      <c r="Y37" s="28"/>
    </row>
    <row r="38" spans="1:25" s="10" customFormat="1" ht="18.75" hidden="1">
      <c r="A38" s="10" t="str">
        <f t="shared" si="0"/>
        <v/>
      </c>
      <c r="B38" s="10" t="str">
        <f>+IF(A38=1,IF(YEAR(G38)&gt;Parametre!$N$6,"licence jeune","licence senior"),"")</f>
        <v/>
      </c>
      <c r="C38" s="10" t="str">
        <f t="shared" si="1"/>
        <v/>
      </c>
      <c r="D38" s="10" t="str">
        <f t="shared" si="2"/>
        <v/>
      </c>
      <c r="E38" s="71"/>
      <c r="F38" s="43"/>
      <c r="G38" s="19"/>
      <c r="H38" s="19"/>
      <c r="I38" s="60"/>
      <c r="J38" s="61"/>
      <c r="K38" s="18"/>
      <c r="L38" s="18"/>
      <c r="M38" s="18"/>
      <c r="N38" s="40"/>
      <c r="O38" s="43"/>
      <c r="P38" s="38"/>
      <c r="Q38" s="60"/>
      <c r="R38" s="61"/>
      <c r="S38" s="19"/>
      <c r="T38" s="19"/>
      <c r="U38" s="60"/>
      <c r="V38" s="61"/>
      <c r="W38" s="61"/>
      <c r="X38" s="61"/>
      <c r="Y38" s="28"/>
    </row>
    <row r="39" spans="1:25" s="10" customFormat="1" ht="18.75" hidden="1">
      <c r="A39" s="10" t="str">
        <f t="shared" si="0"/>
        <v/>
      </c>
      <c r="B39" s="10" t="str">
        <f>+IF(A39=1,IF(YEAR(G39)&gt;Parametre!$N$6,"licence jeune","licence senior"),"")</f>
        <v/>
      </c>
      <c r="C39" s="10" t="str">
        <f t="shared" si="1"/>
        <v/>
      </c>
      <c r="D39" s="10" t="str">
        <f t="shared" si="2"/>
        <v/>
      </c>
      <c r="E39" s="71"/>
      <c r="F39" s="43"/>
      <c r="G39" s="19"/>
      <c r="H39" s="19"/>
      <c r="I39" s="60"/>
      <c r="J39" s="61"/>
      <c r="K39" s="18"/>
      <c r="L39" s="18"/>
      <c r="M39" s="18"/>
      <c r="N39" s="41"/>
      <c r="O39" s="43"/>
      <c r="P39" s="38"/>
      <c r="Q39" s="60"/>
      <c r="R39" s="61"/>
      <c r="S39" s="19"/>
      <c r="T39" s="19"/>
      <c r="U39" s="60"/>
      <c r="V39" s="61"/>
      <c r="W39" s="61"/>
      <c r="X39" s="61"/>
      <c r="Y39" s="28"/>
    </row>
    <row r="40" spans="1:25" s="10" customFormat="1" ht="18.75" hidden="1">
      <c r="A40" s="10" t="str">
        <f t="shared" si="0"/>
        <v/>
      </c>
      <c r="B40" s="10" t="str">
        <f>+IF(A40=1,IF(YEAR(G40)&gt;Parametre!$N$6,"licence jeune","licence senior"),"")</f>
        <v/>
      </c>
      <c r="C40" s="10" t="str">
        <f t="shared" si="1"/>
        <v/>
      </c>
      <c r="D40" s="10" t="str">
        <f t="shared" si="2"/>
        <v/>
      </c>
      <c r="E40" s="71"/>
      <c r="F40" s="43"/>
      <c r="G40" s="19"/>
      <c r="H40" s="19"/>
      <c r="I40" s="60"/>
      <c r="J40" s="61"/>
      <c r="K40" s="18"/>
      <c r="L40" s="18"/>
      <c r="M40" s="18"/>
      <c r="N40" s="40"/>
      <c r="O40" s="43"/>
      <c r="P40" s="38"/>
      <c r="Q40" s="60"/>
      <c r="R40" s="61"/>
      <c r="S40" s="19"/>
      <c r="T40" s="19"/>
      <c r="U40" s="60"/>
      <c r="V40" s="61"/>
      <c r="W40" s="61"/>
      <c r="X40" s="61"/>
      <c r="Y40" s="28"/>
    </row>
    <row r="41" spans="1:25" s="10" customFormat="1" ht="18.75" hidden="1">
      <c r="A41" s="10" t="str">
        <f t="shared" si="0"/>
        <v/>
      </c>
      <c r="B41" s="10" t="str">
        <f>+IF(A41=1,IF(YEAR(G41)&gt;Parametre!$N$6,"licence jeune","licence senior"),"")</f>
        <v/>
      </c>
      <c r="C41" s="10" t="str">
        <f t="shared" si="1"/>
        <v/>
      </c>
      <c r="D41" s="10" t="str">
        <f t="shared" si="2"/>
        <v/>
      </c>
      <c r="E41" s="71"/>
      <c r="F41" s="43"/>
      <c r="G41" s="19"/>
      <c r="H41" s="19"/>
      <c r="I41" s="60"/>
      <c r="J41" s="61"/>
      <c r="K41" s="18"/>
      <c r="L41" s="18"/>
      <c r="M41" s="18"/>
      <c r="N41" s="40"/>
      <c r="O41" s="43"/>
      <c r="P41" s="38"/>
      <c r="Q41" s="60"/>
      <c r="R41" s="61"/>
      <c r="S41" s="19"/>
      <c r="T41" s="19"/>
      <c r="U41" s="60"/>
      <c r="V41" s="61"/>
      <c r="W41" s="61"/>
      <c r="X41" s="61"/>
      <c r="Y41" s="28"/>
    </row>
    <row r="42" spans="1:25" s="10" customFormat="1" ht="18.75" hidden="1">
      <c r="A42" s="10" t="str">
        <f t="shared" si="0"/>
        <v/>
      </c>
      <c r="B42" s="10" t="str">
        <f>+IF(A42=1,IF(YEAR(G42)&gt;Parametre!$N$6,"licence jeune","licence senior"),"")</f>
        <v/>
      </c>
      <c r="C42" s="10" t="str">
        <f t="shared" si="1"/>
        <v/>
      </c>
      <c r="D42" s="10" t="str">
        <f t="shared" si="2"/>
        <v/>
      </c>
      <c r="E42" s="71"/>
      <c r="F42" s="43"/>
      <c r="G42" s="19"/>
      <c r="H42" s="19"/>
      <c r="I42" s="60"/>
      <c r="J42" s="61"/>
      <c r="K42" s="18"/>
      <c r="L42" s="18"/>
      <c r="M42" s="18"/>
      <c r="N42" s="40"/>
      <c r="O42" s="43"/>
      <c r="P42" s="38"/>
      <c r="Q42" s="60"/>
      <c r="R42" s="61"/>
      <c r="S42" s="19"/>
      <c r="T42" s="19"/>
      <c r="U42" s="60"/>
      <c r="V42" s="61"/>
      <c r="W42" s="61"/>
      <c r="X42" s="61"/>
      <c r="Y42" s="28"/>
    </row>
    <row r="43" spans="1:25" s="10" customFormat="1" ht="18.75" hidden="1">
      <c r="A43" s="10" t="str">
        <f t="shared" si="0"/>
        <v/>
      </c>
      <c r="B43" s="10" t="str">
        <f>+IF(A43=1,IF(YEAR(G43)&gt;Parametre!$N$6,"licence jeune","licence senior"),"")</f>
        <v/>
      </c>
      <c r="C43" s="10" t="str">
        <f t="shared" si="1"/>
        <v/>
      </c>
      <c r="D43" s="10" t="str">
        <f t="shared" si="2"/>
        <v/>
      </c>
      <c r="E43" s="71"/>
      <c r="F43" s="43"/>
      <c r="G43" s="19"/>
      <c r="H43" s="19"/>
      <c r="I43" s="60"/>
      <c r="J43" s="61"/>
      <c r="K43" s="18"/>
      <c r="L43" s="18"/>
      <c r="M43" s="18"/>
      <c r="N43" s="40"/>
      <c r="O43" s="43"/>
      <c r="P43" s="38"/>
      <c r="Q43" s="60"/>
      <c r="R43" s="61"/>
      <c r="S43" s="19"/>
      <c r="T43" s="19"/>
      <c r="U43" s="60"/>
      <c r="V43" s="61"/>
      <c r="W43" s="61"/>
      <c r="X43" s="61"/>
      <c r="Y43" s="28"/>
    </row>
    <row r="44" spans="1:25" s="10" customFormat="1" ht="18.75" hidden="1">
      <c r="A44" s="10" t="str">
        <f t="shared" si="0"/>
        <v/>
      </c>
      <c r="B44" s="10" t="str">
        <f>+IF(A44=1,IF(YEAR(G44)&gt;Parametre!$N$6,"licence jeune","licence senior"),"")</f>
        <v/>
      </c>
      <c r="C44" s="10" t="str">
        <f t="shared" si="1"/>
        <v/>
      </c>
      <c r="D44" s="10" t="str">
        <f t="shared" si="2"/>
        <v/>
      </c>
      <c r="E44" s="71"/>
      <c r="F44" s="43"/>
      <c r="G44" s="19"/>
      <c r="H44" s="19"/>
      <c r="I44" s="60"/>
      <c r="J44" s="61"/>
      <c r="K44" s="18"/>
      <c r="L44" s="18"/>
      <c r="M44" s="18"/>
      <c r="N44" s="40"/>
      <c r="O44" s="43"/>
      <c r="P44" s="38"/>
      <c r="Q44" s="60"/>
      <c r="R44" s="61"/>
      <c r="S44" s="19"/>
      <c r="T44" s="19"/>
      <c r="U44" s="60"/>
      <c r="V44" s="61"/>
      <c r="W44" s="61"/>
      <c r="X44" s="61"/>
      <c r="Y44" s="28"/>
    </row>
    <row r="45" spans="1:25" s="10" customFormat="1" ht="18.75" hidden="1">
      <c r="A45" s="10" t="str">
        <f t="shared" si="0"/>
        <v/>
      </c>
      <c r="B45" s="10" t="str">
        <f>+IF(A45=1,IF(YEAR(G45)&gt;Parametre!$N$6,"licence jeune","licence senior"),"")</f>
        <v/>
      </c>
      <c r="C45" s="10" t="str">
        <f t="shared" si="1"/>
        <v/>
      </c>
      <c r="D45" s="10" t="str">
        <f t="shared" si="2"/>
        <v/>
      </c>
      <c r="E45" s="71"/>
      <c r="F45" s="43"/>
      <c r="G45" s="19"/>
      <c r="H45" s="19"/>
      <c r="I45" s="60"/>
      <c r="J45" s="61"/>
      <c r="K45" s="18"/>
      <c r="L45" s="18"/>
      <c r="M45" s="18"/>
      <c r="N45" s="40"/>
      <c r="O45" s="43"/>
      <c r="P45" s="38"/>
      <c r="Q45" s="60"/>
      <c r="R45" s="61"/>
      <c r="S45" s="19"/>
      <c r="T45" s="19"/>
      <c r="U45" s="60"/>
      <c r="V45" s="61"/>
      <c r="W45" s="61"/>
      <c r="X45" s="61"/>
      <c r="Y45" s="28"/>
    </row>
    <row r="46" spans="1:25" s="10" customFormat="1" ht="18.75" hidden="1">
      <c r="A46" s="10" t="str">
        <f t="shared" si="0"/>
        <v/>
      </c>
      <c r="B46" s="10" t="str">
        <f>+IF(A46=1,IF(YEAR(G46)&gt;Parametre!$N$6,"licence jeune","licence senior"),"")</f>
        <v/>
      </c>
      <c r="C46" s="10" t="str">
        <f t="shared" si="1"/>
        <v/>
      </c>
      <c r="D46" s="10" t="str">
        <f t="shared" si="2"/>
        <v/>
      </c>
      <c r="E46" s="71"/>
      <c r="F46" s="43"/>
      <c r="G46" s="19"/>
      <c r="H46" s="19"/>
      <c r="I46" s="60"/>
      <c r="J46" s="61"/>
      <c r="K46" s="18"/>
      <c r="L46" s="18"/>
      <c r="M46" s="18"/>
      <c r="N46" s="40"/>
      <c r="O46" s="43"/>
      <c r="P46" s="38"/>
      <c r="Q46" s="60"/>
      <c r="R46" s="61"/>
      <c r="S46" s="19"/>
      <c r="T46" s="19"/>
      <c r="U46" s="60"/>
      <c r="V46" s="61"/>
      <c r="W46" s="61"/>
      <c r="X46" s="61"/>
      <c r="Y46" s="28"/>
    </row>
    <row r="47" spans="1:25" s="10" customFormat="1" ht="18.75" hidden="1">
      <c r="A47" s="10" t="str">
        <f t="shared" si="0"/>
        <v/>
      </c>
      <c r="B47" s="10" t="str">
        <f>+IF(A47=1,IF(YEAR(G47)&gt;Parametre!$N$6,"licence jeune","licence senior"),"")</f>
        <v/>
      </c>
      <c r="C47" s="10" t="str">
        <f t="shared" si="1"/>
        <v/>
      </c>
      <c r="D47" s="10" t="str">
        <f t="shared" si="2"/>
        <v/>
      </c>
      <c r="E47" s="71"/>
      <c r="F47" s="43"/>
      <c r="G47" s="19"/>
      <c r="H47" s="19"/>
      <c r="I47" s="60"/>
      <c r="J47" s="61"/>
      <c r="K47" s="18"/>
      <c r="L47" s="18"/>
      <c r="M47" s="18"/>
      <c r="N47" s="40"/>
      <c r="O47" s="43"/>
      <c r="P47" s="38"/>
      <c r="Q47" s="60"/>
      <c r="R47" s="61"/>
      <c r="S47" s="19"/>
      <c r="T47" s="19"/>
      <c r="U47" s="60"/>
      <c r="V47" s="61"/>
      <c r="W47" s="61"/>
      <c r="X47" s="61"/>
      <c r="Y47" s="28"/>
    </row>
    <row r="48" spans="1:25" s="10" customFormat="1" ht="18.75" hidden="1">
      <c r="A48" s="10" t="str">
        <f t="shared" si="0"/>
        <v/>
      </c>
      <c r="B48" s="10" t="str">
        <f>+IF(A48=1,IF(YEAR(G48)&gt;Parametre!$N$6,"licence jeune","licence senior"),"")</f>
        <v/>
      </c>
      <c r="C48" s="10" t="str">
        <f t="shared" si="1"/>
        <v/>
      </c>
      <c r="D48" s="10" t="str">
        <f t="shared" si="2"/>
        <v/>
      </c>
      <c r="E48" s="71"/>
      <c r="F48" s="43"/>
      <c r="G48" s="19"/>
      <c r="H48" s="19"/>
      <c r="I48" s="60"/>
      <c r="J48" s="61"/>
      <c r="K48" s="18"/>
      <c r="L48" s="18"/>
      <c r="M48" s="18"/>
      <c r="N48" s="40"/>
      <c r="O48" s="43"/>
      <c r="P48" s="38"/>
      <c r="Q48" s="60"/>
      <c r="R48" s="61"/>
      <c r="S48" s="19"/>
      <c r="T48" s="19"/>
      <c r="U48" s="60"/>
      <c r="V48" s="61"/>
      <c r="W48" s="61"/>
      <c r="X48" s="61"/>
      <c r="Y48" s="28"/>
    </row>
    <row r="49" spans="1:25" s="10" customFormat="1" ht="18.75" hidden="1">
      <c r="A49" s="10" t="str">
        <f t="shared" si="0"/>
        <v/>
      </c>
      <c r="B49" s="10" t="str">
        <f>+IF(A49=1,IF(YEAR(G49)&gt;Parametre!$N$6,"licence jeune","licence senior"),"")</f>
        <v/>
      </c>
      <c r="C49" s="10" t="str">
        <f t="shared" si="1"/>
        <v/>
      </c>
      <c r="D49" s="10" t="str">
        <f t="shared" si="2"/>
        <v/>
      </c>
      <c r="E49" s="71"/>
      <c r="F49" s="43"/>
      <c r="G49" s="19"/>
      <c r="H49" s="19"/>
      <c r="I49" s="60"/>
      <c r="J49" s="61"/>
      <c r="K49" s="18"/>
      <c r="L49" s="18"/>
      <c r="M49" s="18"/>
      <c r="N49" s="40"/>
      <c r="O49" s="43"/>
      <c r="P49" s="38"/>
      <c r="Q49" s="60"/>
      <c r="R49" s="61"/>
      <c r="S49" s="19"/>
      <c r="T49" s="19"/>
      <c r="U49" s="60"/>
      <c r="V49" s="61"/>
      <c r="W49" s="61"/>
      <c r="X49" s="61"/>
      <c r="Y49" s="28"/>
    </row>
    <row r="50" spans="1:25" s="10" customFormat="1" ht="18.75" hidden="1">
      <c r="A50" s="10" t="str">
        <f t="shared" si="0"/>
        <v/>
      </c>
      <c r="B50" s="10" t="str">
        <f>+IF(A50=1,IF(YEAR(G50)&gt;Parametre!$N$6,"licence jeune","licence senior"),"")</f>
        <v/>
      </c>
      <c r="C50" s="10" t="str">
        <f t="shared" si="1"/>
        <v/>
      </c>
      <c r="D50" s="10" t="str">
        <f t="shared" si="2"/>
        <v/>
      </c>
      <c r="E50" s="71"/>
      <c r="F50" s="43"/>
      <c r="G50" s="19"/>
      <c r="H50" s="19"/>
      <c r="I50" s="60"/>
      <c r="J50" s="61"/>
      <c r="K50" s="18"/>
      <c r="L50" s="18"/>
      <c r="M50" s="18"/>
      <c r="N50" s="40"/>
      <c r="O50" s="43"/>
      <c r="P50" s="38"/>
      <c r="Q50" s="60"/>
      <c r="R50" s="61"/>
      <c r="S50" s="19"/>
      <c r="T50" s="19"/>
      <c r="U50" s="60"/>
      <c r="V50" s="61"/>
      <c r="W50" s="61"/>
      <c r="X50" s="61"/>
      <c r="Y50" s="28"/>
    </row>
    <row r="51" spans="1:25" s="10" customFormat="1" ht="18.75" hidden="1">
      <c r="A51" s="10" t="str">
        <f t="shared" si="0"/>
        <v/>
      </c>
      <c r="B51" s="10" t="str">
        <f>+IF(A51=1,IF(YEAR(G51)&gt;Parametre!$N$6,"licence jeune","licence senior"),"")</f>
        <v/>
      </c>
      <c r="C51" s="10" t="str">
        <f t="shared" si="1"/>
        <v/>
      </c>
      <c r="D51" s="10" t="str">
        <f t="shared" si="2"/>
        <v/>
      </c>
      <c r="E51" s="71"/>
      <c r="F51" s="43"/>
      <c r="G51" s="19"/>
      <c r="H51" s="19"/>
      <c r="I51" s="60"/>
      <c r="J51" s="61"/>
      <c r="K51" s="18"/>
      <c r="L51" s="18"/>
      <c r="M51" s="18"/>
      <c r="N51" s="40"/>
      <c r="O51" s="43"/>
      <c r="P51" s="38"/>
      <c r="Q51" s="60"/>
      <c r="R51" s="61"/>
      <c r="S51" s="19"/>
      <c r="T51" s="19"/>
      <c r="U51" s="60"/>
      <c r="V51" s="61"/>
      <c r="W51" s="61"/>
      <c r="X51" s="61"/>
      <c r="Y51" s="28"/>
    </row>
    <row r="52" spans="1:25" s="10" customFormat="1" ht="18.75" hidden="1">
      <c r="A52" s="10" t="str">
        <f t="shared" si="0"/>
        <v/>
      </c>
      <c r="B52" s="10" t="str">
        <f>+IF(A52=1,IF(YEAR(G52)&gt;Parametre!$N$6,"licence jeune","licence senior"),"")</f>
        <v/>
      </c>
      <c r="C52" s="10" t="str">
        <f t="shared" si="1"/>
        <v/>
      </c>
      <c r="D52" s="10" t="str">
        <f t="shared" si="2"/>
        <v/>
      </c>
      <c r="E52" s="71"/>
      <c r="F52" s="43"/>
      <c r="G52" s="19"/>
      <c r="H52" s="19"/>
      <c r="I52" s="60"/>
      <c r="J52" s="61"/>
      <c r="K52" s="18"/>
      <c r="L52" s="18"/>
      <c r="M52" s="18"/>
      <c r="N52" s="40"/>
      <c r="O52" s="43"/>
      <c r="P52" s="38"/>
      <c r="Q52" s="60"/>
      <c r="R52" s="61"/>
      <c r="S52" s="19"/>
      <c r="T52" s="19"/>
      <c r="U52" s="60"/>
      <c r="V52" s="61"/>
      <c r="W52" s="61"/>
      <c r="X52" s="61"/>
      <c r="Y52" s="28"/>
    </row>
    <row r="53" spans="1:25" s="10" customFormat="1" ht="18.75" hidden="1">
      <c r="A53" s="10" t="str">
        <f t="shared" si="0"/>
        <v/>
      </c>
      <c r="B53" s="10" t="str">
        <f>+IF(A53=1,IF(YEAR(G53)&gt;Parametre!$N$6,"licence jeune","licence senior"),"")</f>
        <v/>
      </c>
      <c r="C53" s="10" t="str">
        <f t="shared" si="1"/>
        <v/>
      </c>
      <c r="D53" s="10" t="str">
        <f t="shared" si="2"/>
        <v/>
      </c>
      <c r="E53" s="71"/>
      <c r="F53" s="43"/>
      <c r="G53" s="19"/>
      <c r="H53" s="19"/>
      <c r="I53" s="60"/>
      <c r="J53" s="61"/>
      <c r="K53" s="18"/>
      <c r="L53" s="18"/>
      <c r="M53" s="18"/>
      <c r="N53" s="40"/>
      <c r="O53" s="43"/>
      <c r="P53" s="38"/>
      <c r="Q53" s="60"/>
      <c r="R53" s="61"/>
      <c r="S53" s="19"/>
      <c r="T53" s="19"/>
      <c r="U53" s="60"/>
      <c r="V53" s="61"/>
      <c r="W53" s="61"/>
      <c r="X53" s="61"/>
      <c r="Y53" s="28"/>
    </row>
    <row r="54" spans="1:25" s="10" customFormat="1" ht="18.75" hidden="1">
      <c r="A54" s="10" t="str">
        <f t="shared" si="0"/>
        <v/>
      </c>
      <c r="B54" s="10" t="str">
        <f>+IF(A54=1,IF(YEAR(G54)&gt;Parametre!$N$6,"licence jeune","licence senior"),"")</f>
        <v/>
      </c>
      <c r="C54" s="10" t="str">
        <f t="shared" si="1"/>
        <v/>
      </c>
      <c r="D54" s="10" t="str">
        <f t="shared" si="2"/>
        <v/>
      </c>
      <c r="E54" s="71"/>
      <c r="F54" s="43"/>
      <c r="G54" s="19"/>
      <c r="H54" s="19"/>
      <c r="I54" s="60"/>
      <c r="J54" s="61"/>
      <c r="K54" s="18"/>
      <c r="L54" s="18"/>
      <c r="M54" s="18"/>
      <c r="N54" s="40"/>
      <c r="O54" s="43"/>
      <c r="P54" s="38"/>
      <c r="Q54" s="60"/>
      <c r="R54" s="61"/>
      <c r="S54" s="19"/>
      <c r="T54" s="19"/>
      <c r="U54" s="60"/>
      <c r="V54" s="61"/>
      <c r="W54" s="61"/>
      <c r="X54" s="61"/>
      <c r="Y54" s="28"/>
    </row>
    <row r="55" spans="1:25" s="10" customFormat="1" ht="18.75" hidden="1">
      <c r="A55" s="10" t="str">
        <f t="shared" si="0"/>
        <v/>
      </c>
      <c r="B55" s="10" t="str">
        <f>+IF(A55=1,IF(YEAR(G55)&gt;Parametre!$N$6,"licence jeune","licence senior"),"")</f>
        <v/>
      </c>
      <c r="C55" s="10" t="str">
        <f t="shared" si="1"/>
        <v/>
      </c>
      <c r="D55" s="10" t="str">
        <f t="shared" si="2"/>
        <v/>
      </c>
      <c r="E55" s="71"/>
      <c r="F55" s="43"/>
      <c r="G55" s="19"/>
      <c r="H55" s="19"/>
      <c r="I55" s="60"/>
      <c r="J55" s="61"/>
      <c r="K55" s="18"/>
      <c r="L55" s="18"/>
      <c r="M55" s="18"/>
      <c r="N55" s="40"/>
      <c r="O55" s="43"/>
      <c r="P55" s="38"/>
      <c r="Q55" s="60"/>
      <c r="R55" s="61"/>
      <c r="S55" s="19"/>
      <c r="T55" s="19"/>
      <c r="U55" s="60"/>
      <c r="V55" s="61"/>
      <c r="W55" s="61"/>
      <c r="X55" s="61"/>
      <c r="Y55" s="28"/>
    </row>
    <row r="56" spans="1:25" s="10" customFormat="1" ht="18.75" hidden="1">
      <c r="A56" s="10" t="str">
        <f t="shared" si="0"/>
        <v/>
      </c>
      <c r="B56" s="10" t="str">
        <f>+IF(A56=1,IF(YEAR(G56)&gt;Parametre!$N$6,"licence jeune","licence senior"),"")</f>
        <v/>
      </c>
      <c r="C56" s="10" t="str">
        <f t="shared" si="1"/>
        <v/>
      </c>
      <c r="D56" s="10" t="str">
        <f t="shared" si="2"/>
        <v/>
      </c>
      <c r="E56" s="71"/>
      <c r="F56" s="43"/>
      <c r="G56" s="19"/>
      <c r="H56" s="19"/>
      <c r="I56" s="60"/>
      <c r="J56" s="61"/>
      <c r="K56" s="18"/>
      <c r="L56" s="18"/>
      <c r="M56" s="18"/>
      <c r="N56" s="40"/>
      <c r="O56" s="43"/>
      <c r="P56" s="38"/>
      <c r="Q56" s="60"/>
      <c r="R56" s="61"/>
      <c r="S56" s="19"/>
      <c r="T56" s="19"/>
      <c r="U56" s="60"/>
      <c r="V56" s="61"/>
      <c r="W56" s="61"/>
      <c r="X56" s="61"/>
      <c r="Y56" s="28"/>
    </row>
    <row r="57" spans="1:25" s="10" customFormat="1" ht="18.75" hidden="1">
      <c r="A57" s="10" t="str">
        <f t="shared" si="0"/>
        <v/>
      </c>
      <c r="B57" s="10" t="str">
        <f>+IF(A57=1,IF(YEAR(G57)&gt;Parametre!$N$6,"licence jeune","licence senior"),"")</f>
        <v/>
      </c>
      <c r="C57" s="10" t="str">
        <f t="shared" si="1"/>
        <v/>
      </c>
      <c r="D57" s="10" t="str">
        <f t="shared" si="2"/>
        <v/>
      </c>
      <c r="E57" s="71"/>
      <c r="F57" s="43"/>
      <c r="G57" s="19"/>
      <c r="H57" s="19"/>
      <c r="I57" s="60"/>
      <c r="J57" s="61"/>
      <c r="K57" s="18"/>
      <c r="L57" s="18"/>
      <c r="M57" s="18"/>
      <c r="N57" s="40"/>
      <c r="O57" s="43"/>
      <c r="P57" s="38"/>
      <c r="Q57" s="60"/>
      <c r="R57" s="61"/>
      <c r="S57" s="19"/>
      <c r="T57" s="19"/>
      <c r="U57" s="60"/>
      <c r="V57" s="61"/>
      <c r="W57" s="61"/>
      <c r="X57" s="61"/>
      <c r="Y57" s="28"/>
    </row>
    <row r="58" spans="1:25" s="10" customFormat="1" ht="18.75" hidden="1">
      <c r="A58" s="10" t="str">
        <f t="shared" si="0"/>
        <v/>
      </c>
      <c r="B58" s="10" t="str">
        <f>+IF(A58=1,IF(YEAR(G58)&gt;Parametre!$N$6,"licence jeune","licence senior"),"")</f>
        <v/>
      </c>
      <c r="C58" s="10" t="str">
        <f t="shared" si="1"/>
        <v/>
      </c>
      <c r="D58" s="10" t="str">
        <f t="shared" si="2"/>
        <v/>
      </c>
      <c r="E58" s="71"/>
      <c r="F58" s="43"/>
      <c r="G58" s="19"/>
      <c r="H58" s="19"/>
      <c r="I58" s="60"/>
      <c r="J58" s="61"/>
      <c r="K58" s="18"/>
      <c r="L58" s="18"/>
      <c r="M58" s="18"/>
      <c r="N58" s="40"/>
      <c r="O58" s="43"/>
      <c r="P58" s="38"/>
      <c r="Q58" s="60"/>
      <c r="R58" s="61"/>
      <c r="S58" s="19"/>
      <c r="T58" s="19"/>
      <c r="U58" s="60"/>
      <c r="V58" s="61"/>
      <c r="W58" s="61"/>
      <c r="X58" s="61"/>
      <c r="Y58" s="28"/>
    </row>
    <row r="59" spans="1:25" s="10" customFormat="1" ht="18.75" hidden="1">
      <c r="A59" s="10" t="str">
        <f t="shared" si="0"/>
        <v/>
      </c>
      <c r="B59" s="10" t="str">
        <f>+IF(A59=1,IF(YEAR(G59)&gt;Parametre!$N$6,"licence jeune","licence senior"),"")</f>
        <v/>
      </c>
      <c r="C59" s="10" t="str">
        <f t="shared" si="1"/>
        <v/>
      </c>
      <c r="D59" s="10" t="str">
        <f t="shared" si="2"/>
        <v/>
      </c>
      <c r="E59" s="71"/>
      <c r="F59" s="43"/>
      <c r="G59" s="19"/>
      <c r="H59" s="19"/>
      <c r="I59" s="60"/>
      <c r="J59" s="61"/>
      <c r="K59" s="18"/>
      <c r="L59" s="18"/>
      <c r="M59" s="18"/>
      <c r="N59" s="40"/>
      <c r="O59" s="43"/>
      <c r="P59" s="38"/>
      <c r="Q59" s="60"/>
      <c r="R59" s="61"/>
      <c r="S59" s="19"/>
      <c r="T59" s="19"/>
      <c r="U59" s="60"/>
      <c r="V59" s="61"/>
      <c r="W59" s="61"/>
      <c r="X59" s="61"/>
      <c r="Y59" s="28"/>
    </row>
    <row r="60" spans="1:25" s="10" customFormat="1" ht="18.75" hidden="1">
      <c r="A60" s="10" t="str">
        <f t="shared" si="0"/>
        <v/>
      </c>
      <c r="B60" s="10" t="str">
        <f>+IF(A60=1,IF(YEAR(G60)&gt;Parametre!$N$6,"licence jeune","licence senior"),"")</f>
        <v/>
      </c>
      <c r="C60" s="10" t="str">
        <f t="shared" si="1"/>
        <v/>
      </c>
      <c r="D60" s="10" t="str">
        <f t="shared" si="2"/>
        <v/>
      </c>
      <c r="E60" s="71"/>
      <c r="F60" s="43"/>
      <c r="G60" s="19"/>
      <c r="H60" s="19"/>
      <c r="I60" s="60"/>
      <c r="J60" s="61"/>
      <c r="K60" s="18"/>
      <c r="L60" s="18"/>
      <c r="M60" s="18"/>
      <c r="N60" s="40"/>
      <c r="O60" s="43"/>
      <c r="P60" s="38"/>
      <c r="Q60" s="60"/>
      <c r="R60" s="61"/>
      <c r="S60" s="19"/>
      <c r="T60" s="19"/>
      <c r="U60" s="60"/>
      <c r="V60" s="61"/>
      <c r="W60" s="61"/>
      <c r="X60" s="61"/>
      <c r="Y60" s="28"/>
    </row>
    <row r="61" spans="1:25" s="10" customFormat="1" ht="18.75" hidden="1">
      <c r="A61" s="10" t="str">
        <f t="shared" si="0"/>
        <v/>
      </c>
      <c r="B61" s="10" t="str">
        <f>+IF(A61=1,IF(YEAR(G61)&gt;Parametre!$N$6,"licence jeune","licence senior"),"")</f>
        <v/>
      </c>
      <c r="C61" s="10" t="str">
        <f t="shared" si="1"/>
        <v/>
      </c>
      <c r="D61" s="10" t="str">
        <f t="shared" si="2"/>
        <v/>
      </c>
      <c r="E61" s="71"/>
      <c r="F61" s="43"/>
      <c r="G61" s="19"/>
      <c r="H61" s="19"/>
      <c r="I61" s="60"/>
      <c r="J61" s="61"/>
      <c r="K61" s="18"/>
      <c r="L61" s="18"/>
      <c r="M61" s="18"/>
      <c r="N61" s="40"/>
      <c r="O61" s="43"/>
      <c r="P61" s="38"/>
      <c r="Q61" s="60"/>
      <c r="R61" s="61"/>
      <c r="S61" s="19"/>
      <c r="T61" s="19"/>
      <c r="U61" s="60"/>
      <c r="V61" s="61"/>
      <c r="W61" s="61"/>
      <c r="X61" s="61"/>
      <c r="Y61" s="28"/>
    </row>
    <row r="62" spans="1:25" s="13" customFormat="1" ht="18.75" hidden="1">
      <c r="A62" s="10" t="str">
        <f t="shared" si="0"/>
        <v/>
      </c>
      <c r="B62" s="10" t="str">
        <f>+IF(A62=1,IF(YEAR(G62)&gt;Parametre!$N$6,"licence jeune","licence senior"),"")</f>
        <v/>
      </c>
      <c r="C62" s="10" t="str">
        <f t="shared" si="1"/>
        <v/>
      </c>
      <c r="D62" s="10" t="str">
        <f t="shared" si="2"/>
        <v/>
      </c>
      <c r="E62" s="71"/>
      <c r="F62" s="43"/>
      <c r="G62" s="19"/>
      <c r="H62" s="19"/>
      <c r="I62" s="60"/>
      <c r="J62" s="61"/>
      <c r="K62" s="18"/>
      <c r="L62" s="18"/>
      <c r="M62" s="18"/>
      <c r="N62" s="40"/>
      <c r="O62" s="43"/>
      <c r="P62" s="38"/>
      <c r="Q62" s="60"/>
      <c r="R62" s="61"/>
      <c r="S62" s="19"/>
      <c r="T62" s="19"/>
      <c r="U62" s="60"/>
      <c r="V62" s="61"/>
      <c r="W62" s="61"/>
      <c r="X62" s="61"/>
      <c r="Y62" s="28"/>
    </row>
    <row r="63" spans="1:25" ht="18.75" hidden="1">
      <c r="A63" s="10" t="str">
        <f t="shared" si="0"/>
        <v/>
      </c>
      <c r="B63" s="10" t="str">
        <f>+IF(A63=1,IF(YEAR(G63)&gt;Parametre!$N$6,"licence jeune","licence senior"),"")</f>
        <v/>
      </c>
      <c r="C63" s="10" t="str">
        <f t="shared" si="1"/>
        <v/>
      </c>
      <c r="D63" s="10" t="str">
        <f t="shared" si="2"/>
        <v/>
      </c>
      <c r="E63" s="71"/>
      <c r="F63" s="43"/>
      <c r="G63" s="19"/>
      <c r="H63" s="21"/>
      <c r="I63" s="67"/>
      <c r="J63" s="61"/>
      <c r="K63" s="20"/>
      <c r="L63" s="20"/>
      <c r="M63" s="20"/>
      <c r="N63" s="40"/>
      <c r="O63" s="43"/>
      <c r="P63" s="38"/>
      <c r="Q63" s="60"/>
      <c r="R63" s="61"/>
      <c r="S63" s="19"/>
      <c r="T63" s="19"/>
      <c r="U63" s="60"/>
      <c r="V63" s="61"/>
      <c r="W63" s="61"/>
      <c r="X63" s="61"/>
      <c r="Y63" s="28"/>
    </row>
    <row r="64" spans="1:25" ht="18.75" hidden="1">
      <c r="A64" s="10" t="str">
        <f t="shared" si="0"/>
        <v/>
      </c>
      <c r="B64" s="10" t="str">
        <f>+IF(A64=1,IF(YEAR(G64)&gt;Parametre!$N$6,"licence jeune","licence senior"),"")</f>
        <v/>
      </c>
      <c r="C64" s="10" t="str">
        <f t="shared" si="1"/>
        <v/>
      </c>
      <c r="D64" s="10" t="str">
        <f t="shared" si="2"/>
        <v/>
      </c>
      <c r="E64" s="71"/>
      <c r="F64" s="43"/>
      <c r="G64" s="19"/>
      <c r="H64" s="19"/>
      <c r="I64" s="60"/>
      <c r="J64" s="61"/>
      <c r="K64" s="18"/>
      <c r="L64" s="18"/>
      <c r="M64" s="18"/>
      <c r="N64" s="40"/>
      <c r="O64" s="43"/>
      <c r="P64" s="38"/>
      <c r="Q64" s="60"/>
      <c r="R64" s="61"/>
      <c r="S64" s="19"/>
      <c r="T64" s="19"/>
      <c r="U64" s="60"/>
      <c r="V64" s="61"/>
      <c r="W64" s="61"/>
      <c r="X64" s="61"/>
      <c r="Y64" s="28"/>
    </row>
    <row r="65" spans="1:25" ht="18.75" hidden="1">
      <c r="A65" s="10" t="str">
        <f t="shared" si="0"/>
        <v/>
      </c>
      <c r="B65" s="10" t="str">
        <f>+IF(A65=1,IF(YEAR(G65)&gt;Parametre!$N$6,"licence jeune","licence senior"),"")</f>
        <v/>
      </c>
      <c r="C65" s="10" t="str">
        <f t="shared" si="1"/>
        <v/>
      </c>
      <c r="D65" s="10" t="str">
        <f t="shared" si="2"/>
        <v/>
      </c>
      <c r="E65" s="71"/>
      <c r="F65" s="43"/>
      <c r="G65" s="19"/>
      <c r="H65" s="19"/>
      <c r="I65" s="60"/>
      <c r="J65" s="61"/>
      <c r="K65" s="18"/>
      <c r="L65" s="18"/>
      <c r="M65" s="18"/>
      <c r="N65" s="40"/>
      <c r="O65" s="43"/>
      <c r="P65" s="38"/>
      <c r="Q65" s="60"/>
      <c r="R65" s="61"/>
      <c r="S65" s="19"/>
      <c r="T65" s="19"/>
      <c r="U65" s="60"/>
      <c r="V65" s="61"/>
      <c r="W65" s="61"/>
      <c r="X65" s="61"/>
      <c r="Y65" s="28"/>
    </row>
    <row r="66" spans="1:25" ht="18.75" hidden="1">
      <c r="A66" s="10" t="str">
        <f t="shared" si="0"/>
        <v/>
      </c>
      <c r="B66" s="10" t="str">
        <f>+IF(A66=1,IF(YEAR(G66)&gt;Parametre!$N$6,"licence jeune","licence senior"),"")</f>
        <v/>
      </c>
      <c r="C66" s="10" t="str">
        <f t="shared" si="1"/>
        <v/>
      </c>
      <c r="D66" s="10" t="str">
        <f t="shared" si="2"/>
        <v/>
      </c>
      <c r="E66" s="71"/>
      <c r="F66" s="43"/>
      <c r="G66" s="19"/>
      <c r="H66" s="19"/>
      <c r="I66" s="60"/>
      <c r="J66" s="61"/>
      <c r="K66" s="18"/>
      <c r="L66" s="18"/>
      <c r="M66" s="18"/>
      <c r="N66" s="40"/>
      <c r="O66" s="43"/>
      <c r="P66" s="38"/>
      <c r="Q66" s="60"/>
      <c r="R66" s="61"/>
      <c r="S66" s="19"/>
      <c r="T66" s="19"/>
      <c r="U66" s="60"/>
      <c r="V66" s="61"/>
      <c r="W66" s="61"/>
      <c r="X66" s="61"/>
      <c r="Y66" s="28"/>
    </row>
    <row r="67" spans="1:25" ht="18.75" hidden="1">
      <c r="A67" s="10" t="str">
        <f t="shared" si="0"/>
        <v/>
      </c>
      <c r="B67" s="10" t="str">
        <f>+IF(A67=1,IF(YEAR(G67)&gt;Parametre!$N$6,"licence jeune","licence senior"),"")</f>
        <v/>
      </c>
      <c r="C67" s="10" t="str">
        <f t="shared" si="1"/>
        <v/>
      </c>
      <c r="D67" s="10" t="str">
        <f t="shared" si="2"/>
        <v/>
      </c>
      <c r="E67" s="71"/>
      <c r="F67" s="43"/>
      <c r="G67" s="19"/>
      <c r="H67" s="19"/>
      <c r="I67" s="60"/>
      <c r="J67" s="61"/>
      <c r="K67" s="18"/>
      <c r="L67" s="18"/>
      <c r="M67" s="18"/>
      <c r="N67" s="40"/>
      <c r="O67" s="43"/>
      <c r="P67" s="38"/>
      <c r="Q67" s="60"/>
      <c r="R67" s="61"/>
      <c r="S67" s="19"/>
      <c r="T67" s="19"/>
      <c r="U67" s="60"/>
      <c r="V67" s="61"/>
      <c r="W67" s="61"/>
      <c r="X67" s="61"/>
      <c r="Y67" s="28"/>
    </row>
    <row r="68" spans="1:25" ht="18.75" hidden="1">
      <c r="A68" s="10" t="str">
        <f t="shared" si="0"/>
        <v/>
      </c>
      <c r="B68" s="10" t="str">
        <f>+IF(A68=1,IF(YEAR(G68)&gt;Parametre!$N$6,"licence jeune","licence senior"),"")</f>
        <v/>
      </c>
      <c r="C68" s="10" t="str">
        <f t="shared" si="1"/>
        <v/>
      </c>
      <c r="D68" s="10" t="str">
        <f t="shared" si="2"/>
        <v/>
      </c>
      <c r="E68" s="71"/>
      <c r="F68" s="43"/>
      <c r="G68" s="19"/>
      <c r="H68" s="21"/>
      <c r="I68" s="67"/>
      <c r="J68" s="61"/>
      <c r="K68" s="20"/>
      <c r="L68" s="20"/>
      <c r="M68" s="20"/>
      <c r="N68" s="40"/>
      <c r="O68" s="43"/>
      <c r="P68" s="38"/>
      <c r="Q68" s="60"/>
      <c r="R68" s="61"/>
      <c r="S68" s="19"/>
      <c r="T68" s="19"/>
      <c r="U68" s="60"/>
      <c r="V68" s="61"/>
      <c r="W68" s="61"/>
      <c r="X68" s="61"/>
      <c r="Y68" s="28"/>
    </row>
    <row r="69" spans="1:25" ht="18.75" hidden="1">
      <c r="A69" s="10" t="str">
        <f t="shared" si="0"/>
        <v/>
      </c>
      <c r="B69" s="10" t="str">
        <f>+IF(A69=1,IF(YEAR(G69)&gt;Parametre!$N$6,"licence jeune","licence senior"),"")</f>
        <v/>
      </c>
      <c r="C69" s="10" t="str">
        <f t="shared" si="1"/>
        <v/>
      </c>
      <c r="D69" s="10" t="str">
        <f t="shared" si="2"/>
        <v/>
      </c>
      <c r="E69" s="71"/>
      <c r="F69" s="43"/>
      <c r="G69" s="19"/>
      <c r="H69" s="19"/>
      <c r="I69" s="60"/>
      <c r="J69" s="61"/>
      <c r="K69" s="18"/>
      <c r="L69" s="18"/>
      <c r="M69" s="18"/>
      <c r="N69" s="40"/>
      <c r="O69" s="43"/>
      <c r="P69" s="38"/>
      <c r="Q69" s="60"/>
      <c r="R69" s="61"/>
      <c r="S69" s="19"/>
      <c r="T69" s="19"/>
      <c r="U69" s="60"/>
      <c r="V69" s="61"/>
      <c r="W69" s="61"/>
      <c r="X69" s="61"/>
      <c r="Y69" s="28"/>
    </row>
    <row r="70" spans="1:25" ht="18.75" hidden="1">
      <c r="A70" s="10" t="str">
        <f t="shared" si="0"/>
        <v/>
      </c>
      <c r="B70" s="10" t="str">
        <f>+IF(A70=1,IF(YEAR(G70)&gt;Parametre!$N$6,"licence jeune","licence senior"),"")</f>
        <v/>
      </c>
      <c r="C70" s="10" t="str">
        <f t="shared" si="1"/>
        <v/>
      </c>
      <c r="D70" s="10" t="str">
        <f t="shared" si="2"/>
        <v/>
      </c>
      <c r="E70" s="71"/>
      <c r="F70" s="43"/>
      <c r="G70" s="19"/>
      <c r="H70" s="19"/>
      <c r="I70" s="60"/>
      <c r="J70" s="61"/>
      <c r="K70" s="18"/>
      <c r="L70" s="18"/>
      <c r="M70" s="18"/>
      <c r="N70" s="40"/>
      <c r="O70" s="43"/>
      <c r="P70" s="38"/>
      <c r="Q70" s="60"/>
      <c r="R70" s="61"/>
      <c r="S70" s="19"/>
      <c r="T70" s="19"/>
      <c r="U70" s="60"/>
      <c r="V70" s="61"/>
      <c r="W70" s="61"/>
      <c r="X70" s="61"/>
      <c r="Y70" s="28"/>
    </row>
    <row r="71" spans="1:25" ht="18.75" hidden="1">
      <c r="A71" s="10" t="str">
        <f t="shared" si="0"/>
        <v/>
      </c>
      <c r="B71" s="10" t="str">
        <f>+IF(A71=1,IF(YEAR(G71)&gt;Parametre!$N$6,"licence jeune","licence senior"),"")</f>
        <v/>
      </c>
      <c r="C71" s="10" t="str">
        <f t="shared" si="1"/>
        <v/>
      </c>
      <c r="D71" s="10" t="str">
        <f t="shared" si="2"/>
        <v/>
      </c>
      <c r="E71" s="71"/>
      <c r="F71" s="43"/>
      <c r="G71" s="19"/>
      <c r="H71" s="19"/>
      <c r="I71" s="60"/>
      <c r="J71" s="61"/>
      <c r="K71" s="18"/>
      <c r="L71" s="18"/>
      <c r="M71" s="18"/>
      <c r="N71" s="40"/>
      <c r="O71" s="43"/>
      <c r="P71" s="38"/>
      <c r="Q71" s="60"/>
      <c r="R71" s="61"/>
      <c r="S71" s="19"/>
      <c r="T71" s="19"/>
      <c r="U71" s="60"/>
      <c r="V71" s="61"/>
      <c r="W71" s="61"/>
      <c r="X71" s="61"/>
      <c r="Y71" s="28"/>
    </row>
    <row r="72" spans="1:25" ht="18.75" hidden="1">
      <c r="A72" s="10" t="str">
        <f t="shared" si="0"/>
        <v/>
      </c>
      <c r="B72" s="10" t="str">
        <f>+IF(A72=1,IF(YEAR(G72)&gt;Parametre!$N$6,"licence jeune","licence senior"),"")</f>
        <v/>
      </c>
      <c r="C72" s="10" t="str">
        <f t="shared" si="1"/>
        <v/>
      </c>
      <c r="D72" s="10" t="str">
        <f t="shared" si="2"/>
        <v/>
      </c>
      <c r="E72" s="71"/>
      <c r="F72" s="43"/>
      <c r="G72" s="19"/>
      <c r="H72" s="19"/>
      <c r="I72" s="60"/>
      <c r="J72" s="61"/>
      <c r="K72" s="18"/>
      <c r="L72" s="18"/>
      <c r="M72" s="18"/>
      <c r="N72" s="40"/>
      <c r="O72" s="43"/>
      <c r="P72" s="38"/>
      <c r="Q72" s="60"/>
      <c r="R72" s="61"/>
      <c r="S72" s="19"/>
      <c r="T72" s="19"/>
      <c r="U72" s="60"/>
      <c r="V72" s="61"/>
      <c r="W72" s="61"/>
      <c r="X72" s="61"/>
      <c r="Y72" s="28"/>
    </row>
    <row r="73" spans="1:25" ht="19.5" thickBot="1">
      <c r="A73" s="10" t="str">
        <f t="shared" si="0"/>
        <v/>
      </c>
      <c r="B73" s="10" t="str">
        <f>+IF(A73=1,IF(YEAR(G73)&gt;Parametre!$N$6,"licence jeune","licence senior"),"")</f>
        <v/>
      </c>
      <c r="C73" s="10" t="str">
        <f t="shared" si="1"/>
        <v/>
      </c>
      <c r="D73" s="10" t="str">
        <f t="shared" si="2"/>
        <v/>
      </c>
      <c r="E73" s="72"/>
      <c r="F73" s="35"/>
      <c r="G73" s="29"/>
      <c r="H73" s="30"/>
      <c r="I73" s="31"/>
      <c r="J73" s="34"/>
      <c r="K73" s="68"/>
      <c r="L73" s="33"/>
      <c r="M73" s="33"/>
      <c r="N73" s="42"/>
      <c r="O73" s="35"/>
      <c r="P73" s="39"/>
      <c r="Q73" s="32"/>
      <c r="R73" s="34"/>
      <c r="S73" s="64"/>
      <c r="T73" s="65"/>
      <c r="U73" s="66"/>
      <c r="V73" s="34"/>
      <c r="W73" s="34"/>
      <c r="X73" s="34"/>
      <c r="Y73" s="63"/>
    </row>
    <row r="74" spans="1:25" ht="6" customHeight="1"/>
  </sheetData>
  <sheetProtection selectLockedCells="1" selectUnlockedCells="1"/>
  <autoFilter ref="E14:Y73">
    <filterColumn colId="9" showButton="0"/>
    <filterColumn colId="10" showButton="0"/>
    <filterColumn colId="11" showButton="0"/>
    <sortState ref="E13:Y71">
      <sortCondition ref="E12"/>
    </sortState>
  </autoFilter>
  <mergeCells count="8">
    <mergeCell ref="AB14:AD14"/>
    <mergeCell ref="F3:H3"/>
    <mergeCell ref="J3:L3"/>
    <mergeCell ref="J4:L4"/>
    <mergeCell ref="F5:H5"/>
    <mergeCell ref="N14:Q14"/>
    <mergeCell ref="F8:I8"/>
    <mergeCell ref="F10:H10"/>
  </mergeCells>
  <conditionalFormatting sqref="D15:D73">
    <cfRule type="containsText" dxfId="45" priority="3" operator="containsText" text="erreur">
      <formula>NOT(ISERROR(SEARCH("erreur",D15)))</formula>
    </cfRule>
  </conditionalFormatting>
  <conditionalFormatting sqref="F15:X73">
    <cfRule type="containsBlanks" dxfId="44" priority="2">
      <formula>LEN(TRIM(F15))=0</formula>
    </cfRule>
  </conditionalFormatting>
  <conditionalFormatting sqref="Y15:Y73 E15:E73">
    <cfRule type="containsBlanks" dxfId="43" priority="1">
      <formula>LEN(TRIM(E15))=0</formula>
    </cfRule>
  </conditionalFormatting>
  <printOptions horizontalCentered="1" verticalCentered="1"/>
  <pageMargins left="0.19652777777777777" right="0.19652777777777777" top="0.15763888888888888" bottom="0.15763888888888888" header="0.51180555555555551" footer="0.51180555555555551"/>
  <pageSetup paperSize="9" scale="66" firstPageNumber="0" fitToHeight="2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2:AP74"/>
  <sheetViews>
    <sheetView topLeftCell="E1" zoomScale="70" zoomScaleNormal="70" workbookViewId="0">
      <selection activeCell="I12" sqref="I12"/>
    </sheetView>
  </sheetViews>
  <sheetFormatPr baseColWidth="10" defaultColWidth="14.5703125" defaultRowHeight="15" outlineLevelCol="1"/>
  <cols>
    <col min="1" max="1" width="0" style="5" hidden="1" customWidth="1" outlineLevel="1"/>
    <col min="2" max="2" width="19.7109375" style="5" hidden="1" customWidth="1" outlineLevel="1"/>
    <col min="3" max="3" width="21.28515625" style="5" hidden="1" customWidth="1" outlineLevel="1"/>
    <col min="4" max="4" width="20" style="5" hidden="1" customWidth="1" outlineLevel="1"/>
    <col min="5" max="5" width="24.140625" style="6" customWidth="1" collapsed="1"/>
    <col min="6" max="6" width="26.28515625" style="4" customWidth="1"/>
    <col min="7" max="7" width="17.42578125" style="4" customWidth="1"/>
    <col min="8" max="8" width="9.5703125" style="4" customWidth="1"/>
    <col min="9" max="9" width="14.5703125" style="4" customWidth="1"/>
    <col min="10" max="10" width="0.140625" style="4" customWidth="1"/>
    <col min="11" max="11" width="6.28515625" style="4" customWidth="1"/>
    <col min="12" max="12" width="14.5703125" style="4" customWidth="1"/>
    <col min="13" max="13" width="0.140625" style="4" customWidth="1"/>
    <col min="14" max="14" width="33.7109375" style="37" customWidth="1"/>
    <col min="15" max="15" width="0.140625" style="4" customWidth="1"/>
    <col min="16" max="16" width="14.5703125" style="37" customWidth="1"/>
    <col min="17" max="17" width="25.5703125" style="4" bestFit="1" customWidth="1"/>
    <col min="18" max="18" width="0.140625" style="4" customWidth="1"/>
    <col min="19" max="19" width="17.42578125" style="4" customWidth="1"/>
    <col min="20" max="20" width="16.140625" style="4" hidden="1" customWidth="1"/>
    <col min="21" max="24" width="0.140625" style="4" customWidth="1"/>
    <col min="25" max="25" width="17.140625" style="4" customWidth="1"/>
    <col min="26" max="260" width="14.5703125" style="5"/>
    <col min="261" max="281" width="14.5703125" style="5" customWidth="1"/>
    <col min="282" max="516" width="14.5703125" style="5"/>
    <col min="517" max="537" width="14.5703125" style="5" customWidth="1"/>
    <col min="538" max="772" width="14.5703125" style="5"/>
    <col min="773" max="793" width="14.5703125" style="5" customWidth="1"/>
    <col min="794" max="1028" width="14.5703125" style="5"/>
    <col min="1029" max="1049" width="14.5703125" style="5" customWidth="1"/>
    <col min="1050" max="1284" width="14.5703125" style="5"/>
    <col min="1285" max="1305" width="14.5703125" style="5" customWidth="1"/>
    <col min="1306" max="1540" width="14.5703125" style="5"/>
    <col min="1541" max="1561" width="14.5703125" style="5" customWidth="1"/>
    <col min="1562" max="1796" width="14.5703125" style="5"/>
    <col min="1797" max="1817" width="14.5703125" style="5" customWidth="1"/>
    <col min="1818" max="2052" width="14.5703125" style="5"/>
    <col min="2053" max="2073" width="14.5703125" style="5" customWidth="1"/>
    <col min="2074" max="2308" width="14.5703125" style="5"/>
    <col min="2309" max="2329" width="14.5703125" style="5" customWidth="1"/>
    <col min="2330" max="2564" width="14.5703125" style="5"/>
    <col min="2565" max="2585" width="14.5703125" style="5" customWidth="1"/>
    <col min="2586" max="2820" width="14.5703125" style="5"/>
    <col min="2821" max="2841" width="14.5703125" style="5" customWidth="1"/>
    <col min="2842" max="3076" width="14.5703125" style="5"/>
    <col min="3077" max="3097" width="14.5703125" style="5" customWidth="1"/>
    <col min="3098" max="3332" width="14.5703125" style="5"/>
    <col min="3333" max="3353" width="14.5703125" style="5" customWidth="1"/>
    <col min="3354" max="3588" width="14.5703125" style="5"/>
    <col min="3589" max="3609" width="14.5703125" style="5" customWidth="1"/>
    <col min="3610" max="3844" width="14.5703125" style="5"/>
    <col min="3845" max="3865" width="14.5703125" style="5" customWidth="1"/>
    <col min="3866" max="4100" width="14.5703125" style="5"/>
    <col min="4101" max="4121" width="14.5703125" style="5" customWidth="1"/>
    <col min="4122" max="4356" width="14.5703125" style="5"/>
    <col min="4357" max="4377" width="14.5703125" style="5" customWidth="1"/>
    <col min="4378" max="4612" width="14.5703125" style="5"/>
    <col min="4613" max="4633" width="14.5703125" style="5" customWidth="1"/>
    <col min="4634" max="4868" width="14.5703125" style="5"/>
    <col min="4869" max="4889" width="14.5703125" style="5" customWidth="1"/>
    <col min="4890" max="5124" width="14.5703125" style="5"/>
    <col min="5125" max="5145" width="14.5703125" style="5" customWidth="1"/>
    <col min="5146" max="5380" width="14.5703125" style="5"/>
    <col min="5381" max="5401" width="14.5703125" style="5" customWidth="1"/>
    <col min="5402" max="5636" width="14.5703125" style="5"/>
    <col min="5637" max="5657" width="14.5703125" style="5" customWidth="1"/>
    <col min="5658" max="5892" width="14.5703125" style="5"/>
    <col min="5893" max="5913" width="14.5703125" style="5" customWidth="1"/>
    <col min="5914" max="6148" width="14.5703125" style="5"/>
    <col min="6149" max="6169" width="14.5703125" style="5" customWidth="1"/>
    <col min="6170" max="6404" width="14.5703125" style="5"/>
    <col min="6405" max="6425" width="14.5703125" style="5" customWidth="1"/>
    <col min="6426" max="6660" width="14.5703125" style="5"/>
    <col min="6661" max="6681" width="14.5703125" style="5" customWidth="1"/>
    <col min="6682" max="6916" width="14.5703125" style="5"/>
    <col min="6917" max="6937" width="14.5703125" style="5" customWidth="1"/>
    <col min="6938" max="7172" width="14.5703125" style="5"/>
    <col min="7173" max="7193" width="14.5703125" style="5" customWidth="1"/>
    <col min="7194" max="7428" width="14.5703125" style="5"/>
    <col min="7429" max="7449" width="14.5703125" style="5" customWidth="1"/>
    <col min="7450" max="7684" width="14.5703125" style="5"/>
    <col min="7685" max="7705" width="14.5703125" style="5" customWidth="1"/>
    <col min="7706" max="7940" width="14.5703125" style="5"/>
    <col min="7941" max="7961" width="14.5703125" style="5" customWidth="1"/>
    <col min="7962" max="8196" width="14.5703125" style="5"/>
    <col min="8197" max="8217" width="14.5703125" style="5" customWidth="1"/>
    <col min="8218" max="8452" width="14.5703125" style="5"/>
    <col min="8453" max="8473" width="14.5703125" style="5" customWidth="1"/>
    <col min="8474" max="8708" width="14.5703125" style="5"/>
    <col min="8709" max="8729" width="14.5703125" style="5" customWidth="1"/>
    <col min="8730" max="8964" width="14.5703125" style="5"/>
    <col min="8965" max="8985" width="14.5703125" style="5" customWidth="1"/>
    <col min="8986" max="9220" width="14.5703125" style="5"/>
    <col min="9221" max="9241" width="14.5703125" style="5" customWidth="1"/>
    <col min="9242" max="9476" width="14.5703125" style="5"/>
    <col min="9477" max="9497" width="14.5703125" style="5" customWidth="1"/>
    <col min="9498" max="9732" width="14.5703125" style="5"/>
    <col min="9733" max="9753" width="14.5703125" style="5" customWidth="1"/>
    <col min="9754" max="9988" width="14.5703125" style="5"/>
    <col min="9989" max="10009" width="14.5703125" style="5" customWidth="1"/>
    <col min="10010" max="10244" width="14.5703125" style="5"/>
    <col min="10245" max="10265" width="14.5703125" style="5" customWidth="1"/>
    <col min="10266" max="10500" width="14.5703125" style="5"/>
    <col min="10501" max="10521" width="14.5703125" style="5" customWidth="1"/>
    <col min="10522" max="10756" width="14.5703125" style="5"/>
    <col min="10757" max="10777" width="14.5703125" style="5" customWidth="1"/>
    <col min="10778" max="11012" width="14.5703125" style="5"/>
    <col min="11013" max="11033" width="14.5703125" style="5" customWidth="1"/>
    <col min="11034" max="11268" width="14.5703125" style="5"/>
    <col min="11269" max="11289" width="14.5703125" style="5" customWidth="1"/>
    <col min="11290" max="11524" width="14.5703125" style="5"/>
    <col min="11525" max="11545" width="14.5703125" style="5" customWidth="1"/>
    <col min="11546" max="11780" width="14.5703125" style="5"/>
    <col min="11781" max="11801" width="14.5703125" style="5" customWidth="1"/>
    <col min="11802" max="12036" width="14.5703125" style="5"/>
    <col min="12037" max="12057" width="14.5703125" style="5" customWidth="1"/>
    <col min="12058" max="12292" width="14.5703125" style="5"/>
    <col min="12293" max="12313" width="14.5703125" style="5" customWidth="1"/>
    <col min="12314" max="12548" width="14.5703125" style="5"/>
    <col min="12549" max="12569" width="14.5703125" style="5" customWidth="1"/>
    <col min="12570" max="12804" width="14.5703125" style="5"/>
    <col min="12805" max="12825" width="14.5703125" style="5" customWidth="1"/>
    <col min="12826" max="13060" width="14.5703125" style="5"/>
    <col min="13061" max="13081" width="14.5703125" style="5" customWidth="1"/>
    <col min="13082" max="13316" width="14.5703125" style="5"/>
    <col min="13317" max="13337" width="14.5703125" style="5" customWidth="1"/>
    <col min="13338" max="13572" width="14.5703125" style="5"/>
    <col min="13573" max="13593" width="14.5703125" style="5" customWidth="1"/>
    <col min="13594" max="13828" width="14.5703125" style="5"/>
    <col min="13829" max="13849" width="14.5703125" style="5" customWidth="1"/>
    <col min="13850" max="14084" width="14.5703125" style="5"/>
    <col min="14085" max="14105" width="14.5703125" style="5" customWidth="1"/>
    <col min="14106" max="14340" width="14.5703125" style="5"/>
    <col min="14341" max="14361" width="14.5703125" style="5" customWidth="1"/>
    <col min="14362" max="14596" width="14.5703125" style="5"/>
    <col min="14597" max="14617" width="14.5703125" style="5" customWidth="1"/>
    <col min="14618" max="14852" width="14.5703125" style="5"/>
    <col min="14853" max="14873" width="14.5703125" style="5" customWidth="1"/>
    <col min="14874" max="15108" width="14.5703125" style="5"/>
    <col min="15109" max="15129" width="14.5703125" style="5" customWidth="1"/>
    <col min="15130" max="15364" width="14.5703125" style="5"/>
    <col min="15365" max="15385" width="14.5703125" style="5" customWidth="1"/>
    <col min="15386" max="15620" width="14.5703125" style="5"/>
    <col min="15621" max="15641" width="14.5703125" style="5" customWidth="1"/>
    <col min="15642" max="15876" width="14.5703125" style="5"/>
    <col min="15877" max="15897" width="14.5703125" style="5" customWidth="1"/>
    <col min="15898" max="16132" width="14.5703125" style="5"/>
    <col min="16133" max="16153" width="14.5703125" style="5" customWidth="1"/>
    <col min="16154" max="16384" width="14.5703125" style="5"/>
  </cols>
  <sheetData>
    <row r="2" spans="1:30" ht="15.75" thickBot="1"/>
    <row r="3" spans="1:30" ht="21.75" thickBot="1">
      <c r="D3" s="6"/>
      <c r="E3" s="1" t="s">
        <v>0</v>
      </c>
      <c r="F3" s="180"/>
      <c r="G3" s="181"/>
      <c r="H3" s="182"/>
      <c r="I3" s="152" t="s">
        <v>7</v>
      </c>
      <c r="J3" s="184"/>
      <c r="K3" s="184"/>
      <c r="L3" s="184"/>
      <c r="M3" s="3"/>
      <c r="N3" s="36"/>
      <c r="O3" s="17"/>
      <c r="P3" s="36"/>
      <c r="Q3" s="17"/>
      <c r="R3" s="17"/>
      <c r="S3" s="17"/>
      <c r="T3" s="17"/>
      <c r="U3" s="17"/>
      <c r="V3" s="17"/>
      <c r="W3" s="17"/>
      <c r="X3" s="17"/>
      <c r="Y3" s="17"/>
    </row>
    <row r="4" spans="1:30" ht="19.5" thickBot="1">
      <c r="J4" s="179"/>
      <c r="K4" s="179"/>
      <c r="L4" s="179"/>
      <c r="M4" s="7"/>
      <c r="N4" s="70"/>
      <c r="O4" s="17"/>
      <c r="P4" s="36"/>
      <c r="Q4" s="17"/>
      <c r="R4" s="17"/>
      <c r="S4" s="17"/>
      <c r="T4" s="17"/>
      <c r="U4" s="17"/>
      <c r="V4" s="17"/>
      <c r="W4" s="17"/>
      <c r="X4" s="17"/>
      <c r="Y4" s="17"/>
    </row>
    <row r="5" spans="1:30" ht="19.5" thickBot="1">
      <c r="E5" s="1" t="s">
        <v>1</v>
      </c>
      <c r="F5" s="185"/>
      <c r="G5" s="185"/>
      <c r="H5" s="185"/>
      <c r="I5" s="8"/>
      <c r="J5" s="89"/>
      <c r="K5" s="151"/>
      <c r="L5" s="151"/>
      <c r="M5" s="151"/>
      <c r="N5" s="17"/>
      <c r="O5" s="17"/>
      <c r="P5" s="36"/>
      <c r="Q5" s="17"/>
      <c r="R5" s="17"/>
      <c r="S5" s="17"/>
      <c r="T5" s="17"/>
      <c r="U5" s="17" t="s">
        <v>134</v>
      </c>
      <c r="V5" s="17" t="s">
        <v>231</v>
      </c>
      <c r="W5" s="90">
        <v>42730</v>
      </c>
      <c r="X5" s="17">
        <v>2017</v>
      </c>
      <c r="Y5" s="17"/>
    </row>
    <row r="6" spans="1:30" ht="18.75">
      <c r="E6" s="1"/>
      <c r="F6" s="8"/>
      <c r="G6" s="8"/>
      <c r="H6" s="8"/>
      <c r="I6" s="8"/>
      <c r="J6" s="151"/>
      <c r="K6" s="151"/>
      <c r="L6" s="151"/>
      <c r="M6" s="151"/>
      <c r="N6" s="17"/>
      <c r="O6" s="17"/>
      <c r="P6" s="36"/>
      <c r="Q6" s="17"/>
      <c r="R6" s="17"/>
      <c r="S6" s="17"/>
      <c r="T6" s="17"/>
      <c r="U6" s="17"/>
      <c r="V6" s="17"/>
      <c r="W6" s="17"/>
      <c r="X6" s="17"/>
      <c r="Y6" s="17"/>
    </row>
    <row r="7" spans="1:30" ht="19.5" thickBot="1">
      <c r="E7" s="1"/>
      <c r="F7" s="8"/>
      <c r="G7" s="8"/>
      <c r="H7" s="8"/>
      <c r="I7" s="8"/>
      <c r="J7" s="151"/>
      <c r="K7" s="151"/>
      <c r="L7" s="151"/>
      <c r="M7" s="151"/>
      <c r="N7" s="17"/>
    </row>
    <row r="8" spans="1:30" ht="24" thickBot="1">
      <c r="E8" s="58" t="s">
        <v>220</v>
      </c>
      <c r="F8" s="183" t="s">
        <v>348</v>
      </c>
      <c r="G8" s="183"/>
      <c r="H8" s="183"/>
      <c r="I8" s="8"/>
      <c r="J8" s="151"/>
      <c r="K8" s="151"/>
      <c r="L8" s="151"/>
      <c r="M8" s="151"/>
      <c r="N8" s="17"/>
    </row>
    <row r="9" spans="1:30" ht="18.75">
      <c r="E9" s="1"/>
      <c r="F9" s="8"/>
      <c r="G9" s="8"/>
      <c r="H9" s="8"/>
      <c r="I9" s="8"/>
      <c r="J9" s="151"/>
      <c r="K9" s="151"/>
      <c r="L9" s="151"/>
      <c r="M9" s="151"/>
      <c r="Q9" s="4" t="s">
        <v>350</v>
      </c>
    </row>
    <row r="10" spans="1:30" ht="26.25">
      <c r="E10" s="1"/>
      <c r="F10" s="202" t="s">
        <v>372</v>
      </c>
      <c r="G10" s="202"/>
      <c r="H10" s="202"/>
      <c r="I10" s="8"/>
      <c r="J10" s="151"/>
      <c r="K10" s="151"/>
      <c r="L10" s="151"/>
      <c r="M10" s="151"/>
    </row>
    <row r="11" spans="1:30" ht="18.75">
      <c r="E11" s="1"/>
      <c r="F11" s="8"/>
      <c r="G11" s="8"/>
      <c r="H11" s="8"/>
      <c r="I11" s="8"/>
      <c r="J11" s="151"/>
      <c r="K11" s="151"/>
      <c r="L11" s="151"/>
      <c r="M11" s="151"/>
    </row>
    <row r="12" spans="1:30" ht="18.75">
      <c r="E12" s="1"/>
      <c r="F12" s="8"/>
      <c r="G12" s="8"/>
      <c r="H12" s="8"/>
      <c r="I12" s="8"/>
      <c r="J12" s="151"/>
      <c r="K12" s="151"/>
      <c r="L12" s="151"/>
      <c r="M12" s="151"/>
    </row>
    <row r="13" spans="1:30" ht="19.5" thickBot="1">
      <c r="E13" s="1"/>
      <c r="F13" s="8"/>
      <c r="G13" s="8"/>
      <c r="H13" s="8"/>
      <c r="I13" s="8"/>
      <c r="J13" s="151"/>
      <c r="K13" s="151"/>
      <c r="L13" s="151"/>
      <c r="M13" s="151"/>
    </row>
    <row r="14" spans="1:30" ht="31.5" customHeight="1">
      <c r="C14" s="5" t="s">
        <v>218</v>
      </c>
      <c r="E14" s="73" t="s">
        <v>224</v>
      </c>
      <c r="F14" s="74" t="s">
        <v>225</v>
      </c>
      <c r="G14" s="22" t="s">
        <v>3</v>
      </c>
      <c r="H14" s="22" t="s">
        <v>199</v>
      </c>
      <c r="I14" s="22" t="s">
        <v>5</v>
      </c>
      <c r="J14" s="23" t="s">
        <v>200</v>
      </c>
      <c r="K14" s="24" t="s">
        <v>201</v>
      </c>
      <c r="L14" s="22" t="s">
        <v>2</v>
      </c>
      <c r="M14" s="22" t="s">
        <v>205</v>
      </c>
      <c r="N14" s="178" t="s">
        <v>4</v>
      </c>
      <c r="O14" s="178"/>
      <c r="P14" s="178"/>
      <c r="Q14" s="178"/>
      <c r="R14" s="25"/>
      <c r="S14" s="26" t="s">
        <v>232</v>
      </c>
      <c r="T14" s="27" t="s">
        <v>207</v>
      </c>
      <c r="U14" s="26" t="s">
        <v>202</v>
      </c>
      <c r="V14" s="26" t="s">
        <v>203</v>
      </c>
      <c r="W14" s="59" t="s">
        <v>6</v>
      </c>
      <c r="X14" s="26" t="s">
        <v>204</v>
      </c>
      <c r="Y14" s="62" t="s">
        <v>353</v>
      </c>
      <c r="AB14" s="179"/>
      <c r="AC14" s="179"/>
      <c r="AD14" s="179"/>
    </row>
    <row r="15" spans="1:30" s="10" customFormat="1" ht="30" customHeight="1">
      <c r="A15" s="10" t="str">
        <f>+IF(E15&lt;&gt;"",1,"")</f>
        <v/>
      </c>
      <c r="B15" s="10" t="str">
        <f>+IF(A15=1,IF(YEAR(G15)&gt;Parametre!$N$6,"licence jeune","licence senior"),"")</f>
        <v/>
      </c>
      <c r="C15" s="10" t="str">
        <f>+IF(A15=1,IF(OR(K15&lt;&gt;29,M15&lt;&gt;$J$3),$F$8,"renouvellement"),"")</f>
        <v/>
      </c>
      <c r="D15" s="10" t="str">
        <f>+IF(OR(C15=$F$8,C15=""),"","erreur")</f>
        <v/>
      </c>
      <c r="E15" s="91"/>
      <c r="F15" s="92"/>
      <c r="G15" s="21"/>
      <c r="H15" s="21"/>
      <c r="I15" s="93"/>
      <c r="J15" s="94">
        <v>5</v>
      </c>
      <c r="K15" s="20"/>
      <c r="L15" s="20"/>
      <c r="M15" s="20">
        <v>46</v>
      </c>
      <c r="N15" s="95"/>
      <c r="O15" s="92"/>
      <c r="P15" s="96"/>
      <c r="Q15" s="93"/>
      <c r="R15" s="94" t="s">
        <v>231</v>
      </c>
      <c r="S15" s="21"/>
      <c r="T15" s="21"/>
      <c r="U15" s="93">
        <v>2020</v>
      </c>
      <c r="V15" s="94" t="s">
        <v>347</v>
      </c>
      <c r="W15" s="94">
        <v>5</v>
      </c>
      <c r="X15" s="94">
        <v>0</v>
      </c>
      <c r="Y15" s="97"/>
    </row>
    <row r="16" spans="1:30" s="10" customFormat="1" ht="30" customHeight="1">
      <c r="A16" s="10" t="str">
        <f t="shared" ref="A16:A73" si="0">+IF(E16&lt;&gt;"",1,"")</f>
        <v/>
      </c>
      <c r="B16" s="10" t="str">
        <f>+IF(A16=1,IF(YEAR(G16)&gt;Parametre!$N$6,"licence jeune","licence senior"),"")</f>
        <v/>
      </c>
      <c r="C16" s="10" t="str">
        <f t="shared" ref="C16:C73" si="1">+IF(A16=1,IF(OR(K16&lt;&gt;29,M16&lt;&gt;$J$3),$F$8,"renouvellement"),"")</f>
        <v/>
      </c>
      <c r="D16" s="10" t="str">
        <f t="shared" ref="D16:D73" si="2">+IF(OR(C16=$F$8,C16=""),"","erreur")</f>
        <v/>
      </c>
      <c r="E16" s="91"/>
      <c r="F16" s="92"/>
      <c r="G16" s="21"/>
      <c r="H16" s="21"/>
      <c r="I16" s="93"/>
      <c r="J16" s="94"/>
      <c r="K16" s="20"/>
      <c r="L16" s="20"/>
      <c r="M16" s="20"/>
      <c r="N16" s="95"/>
      <c r="O16" s="92"/>
      <c r="P16" s="96"/>
      <c r="Q16" s="93"/>
      <c r="R16" s="94"/>
      <c r="S16" s="21"/>
      <c r="T16" s="21"/>
      <c r="U16" s="93"/>
      <c r="V16" s="94"/>
      <c r="W16" s="94"/>
      <c r="X16" s="94"/>
      <c r="Y16" s="97"/>
    </row>
    <row r="17" spans="1:42" s="10" customFormat="1" ht="30" customHeight="1">
      <c r="A17" s="10" t="str">
        <f t="shared" si="0"/>
        <v/>
      </c>
      <c r="B17" s="10" t="str">
        <f>+IF(A17=1,IF(YEAR(G17)&gt;Parametre!$N$6,"licence jeune","licence senior"),"")</f>
        <v/>
      </c>
      <c r="C17" s="10" t="str">
        <f t="shared" si="1"/>
        <v/>
      </c>
      <c r="D17" s="10" t="str">
        <f t="shared" si="2"/>
        <v/>
      </c>
      <c r="E17" s="91"/>
      <c r="F17" s="92"/>
      <c r="G17" s="21"/>
      <c r="H17" s="21"/>
      <c r="I17" s="93"/>
      <c r="J17" s="94"/>
      <c r="K17" s="20"/>
      <c r="L17" s="20"/>
      <c r="M17" s="20"/>
      <c r="N17" s="95"/>
      <c r="O17" s="44"/>
      <c r="P17" s="96"/>
      <c r="Q17" s="93"/>
      <c r="R17" s="94"/>
      <c r="S17" s="21"/>
      <c r="T17" s="21"/>
      <c r="U17" s="93"/>
      <c r="V17" s="94"/>
      <c r="W17" s="94"/>
      <c r="X17" s="94"/>
      <c r="Y17" s="97"/>
      <c r="Z17" s="11"/>
      <c r="AA17" s="11"/>
      <c r="AC17" s="12"/>
    </row>
    <row r="18" spans="1:42" s="10" customFormat="1" ht="30" customHeight="1">
      <c r="A18" s="10" t="str">
        <f t="shared" si="0"/>
        <v/>
      </c>
      <c r="B18" s="10" t="str">
        <f>+IF(A18=1,IF(YEAR(G18)&gt;Parametre!$N$6,"licence jeune","licence senior"),"")</f>
        <v/>
      </c>
      <c r="C18" s="10" t="str">
        <f t="shared" si="1"/>
        <v/>
      </c>
      <c r="D18" s="10" t="str">
        <f t="shared" si="2"/>
        <v/>
      </c>
      <c r="E18" s="91"/>
      <c r="F18" s="92"/>
      <c r="G18" s="21"/>
      <c r="H18" s="21"/>
      <c r="I18" s="93"/>
      <c r="J18" s="94"/>
      <c r="K18" s="20"/>
      <c r="L18" s="20"/>
      <c r="M18" s="20"/>
      <c r="N18" s="95"/>
      <c r="O18" s="92"/>
      <c r="P18" s="96"/>
      <c r="Q18" s="93"/>
      <c r="R18" s="94"/>
      <c r="S18" s="21"/>
      <c r="T18" s="21"/>
      <c r="U18" s="93"/>
      <c r="V18" s="94"/>
      <c r="W18" s="94"/>
      <c r="X18" s="94"/>
      <c r="Y18" s="97"/>
    </row>
    <row r="19" spans="1:42" s="10" customFormat="1" ht="30" customHeight="1">
      <c r="A19" s="10" t="str">
        <f t="shared" si="0"/>
        <v/>
      </c>
      <c r="B19" s="10" t="str">
        <f>+IF(A19=1,IF(YEAR(G19)&gt;Parametre!$N$6,"licence jeune","licence senior"),"")</f>
        <v/>
      </c>
      <c r="C19" s="10" t="str">
        <f t="shared" si="1"/>
        <v/>
      </c>
      <c r="D19" s="10" t="str">
        <f t="shared" si="2"/>
        <v/>
      </c>
      <c r="E19" s="91"/>
      <c r="F19" s="92"/>
      <c r="G19" s="21"/>
      <c r="H19" s="21"/>
      <c r="I19" s="93"/>
      <c r="J19" s="94"/>
      <c r="K19" s="20"/>
      <c r="L19" s="20"/>
      <c r="M19" s="20"/>
      <c r="N19" s="95"/>
      <c r="O19" s="92"/>
      <c r="P19" s="96"/>
      <c r="Q19" s="93"/>
      <c r="R19" s="94"/>
      <c r="S19" s="21"/>
      <c r="T19" s="21"/>
      <c r="U19" s="93"/>
      <c r="V19" s="94"/>
      <c r="W19" s="94"/>
      <c r="X19" s="94"/>
      <c r="Y19" s="97"/>
    </row>
    <row r="20" spans="1:42" s="10" customFormat="1" ht="30" customHeight="1">
      <c r="A20" s="10" t="str">
        <f t="shared" si="0"/>
        <v/>
      </c>
      <c r="B20" s="10" t="str">
        <f>+IF(A20=1,IF(YEAR(G20)&gt;Parametre!$N$6,"licence jeune","licence senior"),"")</f>
        <v/>
      </c>
      <c r="C20" s="10" t="str">
        <f t="shared" si="1"/>
        <v/>
      </c>
      <c r="D20" s="10" t="str">
        <f t="shared" si="2"/>
        <v/>
      </c>
      <c r="E20" s="91"/>
      <c r="F20" s="92"/>
      <c r="G20" s="21"/>
      <c r="H20" s="21"/>
      <c r="I20" s="93"/>
      <c r="J20" s="94"/>
      <c r="K20" s="20"/>
      <c r="L20" s="20"/>
      <c r="M20" s="20"/>
      <c r="N20" s="95"/>
      <c r="O20" s="92"/>
      <c r="P20" s="96"/>
      <c r="Q20" s="93"/>
      <c r="R20" s="94"/>
      <c r="S20" s="21"/>
      <c r="T20" s="21"/>
      <c r="U20" s="93"/>
      <c r="V20" s="94"/>
      <c r="W20" s="94"/>
      <c r="X20" s="94"/>
      <c r="Y20" s="97"/>
    </row>
    <row r="21" spans="1:42" s="10" customFormat="1" ht="30" customHeight="1">
      <c r="A21" s="10" t="str">
        <f t="shared" si="0"/>
        <v/>
      </c>
      <c r="B21" s="10" t="str">
        <f>+IF(A21=1,IF(YEAR(G21)&gt;Parametre!$N$6,"licence jeune","licence senior"),"")</f>
        <v/>
      </c>
      <c r="C21" s="10" t="str">
        <f t="shared" si="1"/>
        <v/>
      </c>
      <c r="D21" s="10" t="str">
        <f t="shared" si="2"/>
        <v/>
      </c>
      <c r="E21" s="91"/>
      <c r="F21" s="92"/>
      <c r="G21" s="21"/>
      <c r="H21" s="21"/>
      <c r="I21" s="93"/>
      <c r="J21" s="98"/>
      <c r="K21" s="20"/>
      <c r="L21" s="20"/>
      <c r="M21" s="20"/>
      <c r="N21" s="95"/>
      <c r="O21" s="92"/>
      <c r="P21" s="96"/>
      <c r="Q21" s="93"/>
      <c r="R21" s="94"/>
      <c r="S21" s="21"/>
      <c r="T21" s="21"/>
      <c r="U21" s="93"/>
      <c r="V21" s="94"/>
      <c r="W21" s="94"/>
      <c r="X21" s="94"/>
      <c r="Y21" s="97"/>
    </row>
    <row r="22" spans="1:42" s="13" customFormat="1" ht="30" customHeight="1">
      <c r="A22" s="10" t="str">
        <f t="shared" si="0"/>
        <v/>
      </c>
      <c r="B22" s="10" t="str">
        <f>+IF(A22=1,IF(YEAR(G22)&gt;Parametre!$N$6,"licence jeune","licence senior"),"")</f>
        <v/>
      </c>
      <c r="C22" s="10" t="str">
        <f t="shared" si="1"/>
        <v/>
      </c>
      <c r="D22" s="10" t="str">
        <f t="shared" si="2"/>
        <v/>
      </c>
      <c r="E22" s="91"/>
      <c r="F22" s="92"/>
      <c r="G22" s="21"/>
      <c r="H22" s="21"/>
      <c r="I22" s="67"/>
      <c r="J22" s="94"/>
      <c r="K22" s="20"/>
      <c r="L22" s="20"/>
      <c r="M22" s="20"/>
      <c r="N22" s="95"/>
      <c r="O22" s="92"/>
      <c r="P22" s="96"/>
      <c r="Q22" s="93"/>
      <c r="R22" s="94"/>
      <c r="S22" s="21"/>
      <c r="T22" s="21"/>
      <c r="U22" s="93"/>
      <c r="V22" s="94"/>
      <c r="W22" s="94"/>
      <c r="X22" s="94"/>
      <c r="Y22" s="97"/>
    </row>
    <row r="23" spans="1:42" s="13" customFormat="1" ht="30" customHeight="1">
      <c r="A23" s="10" t="str">
        <f t="shared" si="0"/>
        <v/>
      </c>
      <c r="B23" s="10" t="str">
        <f>+IF(A23=1,IF(YEAR(G23)&gt;Parametre!$N$6,"licence jeune","licence senior"),"")</f>
        <v/>
      </c>
      <c r="C23" s="10" t="str">
        <f t="shared" si="1"/>
        <v/>
      </c>
      <c r="D23" s="10" t="str">
        <f t="shared" si="2"/>
        <v/>
      </c>
      <c r="E23" s="91"/>
      <c r="F23" s="92"/>
      <c r="G23" s="21"/>
      <c r="H23" s="21"/>
      <c r="I23" s="93"/>
      <c r="J23" s="94"/>
      <c r="K23" s="20"/>
      <c r="L23" s="20"/>
      <c r="M23" s="20"/>
      <c r="N23" s="95"/>
      <c r="O23" s="92"/>
      <c r="P23" s="96"/>
      <c r="Q23" s="93"/>
      <c r="R23" s="94"/>
      <c r="S23" s="21"/>
      <c r="T23" s="21"/>
      <c r="U23" s="99"/>
      <c r="V23" s="94"/>
      <c r="W23" s="94"/>
      <c r="X23" s="94"/>
      <c r="Y23" s="97"/>
    </row>
    <row r="24" spans="1:42" ht="30" customHeight="1">
      <c r="A24" s="10" t="str">
        <f t="shared" si="0"/>
        <v/>
      </c>
      <c r="B24" s="10" t="str">
        <f>+IF(A24=1,IF(YEAR(G24)&gt;Parametre!$N$6,"licence jeune","licence senior"),"")</f>
        <v/>
      </c>
      <c r="C24" s="10" t="str">
        <f t="shared" si="1"/>
        <v/>
      </c>
      <c r="D24" s="10" t="str">
        <f t="shared" si="2"/>
        <v/>
      </c>
      <c r="E24" s="91"/>
      <c r="F24" s="92"/>
      <c r="G24" s="21"/>
      <c r="H24" s="21"/>
      <c r="I24" s="93"/>
      <c r="J24" s="94"/>
      <c r="K24" s="20"/>
      <c r="L24" s="20"/>
      <c r="M24" s="20"/>
      <c r="N24" s="95"/>
      <c r="O24" s="92"/>
      <c r="P24" s="96"/>
      <c r="Q24" s="93"/>
      <c r="R24" s="94"/>
      <c r="S24" s="21"/>
      <c r="T24" s="21"/>
      <c r="U24" s="93"/>
      <c r="V24" s="94"/>
      <c r="W24" s="94"/>
      <c r="X24" s="94"/>
      <c r="Y24" s="97"/>
    </row>
    <row r="25" spans="1:42" s="10" customFormat="1" ht="30" customHeight="1">
      <c r="A25" s="10" t="str">
        <f t="shared" si="0"/>
        <v/>
      </c>
      <c r="B25" s="10" t="str">
        <f>+IF(A25=1,IF(YEAR(G25)&gt;Parametre!$N$6,"licence jeune","licence senior"),"")</f>
        <v/>
      </c>
      <c r="C25" s="10" t="str">
        <f t="shared" si="1"/>
        <v/>
      </c>
      <c r="D25" s="10" t="str">
        <f t="shared" si="2"/>
        <v/>
      </c>
      <c r="E25" s="91"/>
      <c r="F25" s="92"/>
      <c r="G25" s="21"/>
      <c r="H25" s="21"/>
      <c r="I25" s="93"/>
      <c r="J25" s="94"/>
      <c r="K25" s="20"/>
      <c r="L25" s="20"/>
      <c r="M25" s="20"/>
      <c r="N25" s="95"/>
      <c r="O25" s="44"/>
      <c r="P25" s="96"/>
      <c r="Q25" s="93"/>
      <c r="R25" s="94"/>
      <c r="S25" s="21"/>
      <c r="T25" s="21"/>
      <c r="U25" s="93"/>
      <c r="V25" s="94"/>
      <c r="W25" s="94"/>
      <c r="X25" s="94"/>
      <c r="Y25" s="97"/>
    </row>
    <row r="26" spans="1:42" s="10" customFormat="1" ht="30" customHeight="1">
      <c r="A26" s="10" t="str">
        <f t="shared" si="0"/>
        <v/>
      </c>
      <c r="B26" s="10" t="str">
        <f>+IF(A26=1,IF(YEAR(G26)&gt;Parametre!$N$6,"licence jeune","licence senior"),"")</f>
        <v/>
      </c>
      <c r="C26" s="10" t="str">
        <f t="shared" si="1"/>
        <v/>
      </c>
      <c r="D26" s="10" t="str">
        <f t="shared" si="2"/>
        <v/>
      </c>
      <c r="E26" s="91"/>
      <c r="F26" s="92"/>
      <c r="G26" s="21"/>
      <c r="H26" s="21"/>
      <c r="I26" s="93"/>
      <c r="J26" s="94"/>
      <c r="K26" s="20"/>
      <c r="L26" s="20"/>
      <c r="M26" s="20"/>
      <c r="N26" s="95"/>
      <c r="O26" s="92"/>
      <c r="P26" s="96"/>
      <c r="Q26" s="93"/>
      <c r="R26" s="94"/>
      <c r="S26" s="21"/>
      <c r="T26" s="21"/>
      <c r="U26" s="93"/>
      <c r="V26" s="94"/>
      <c r="W26" s="94"/>
      <c r="X26" s="94"/>
      <c r="Y26" s="97"/>
    </row>
    <row r="27" spans="1:42" s="10" customFormat="1" ht="30" customHeight="1">
      <c r="A27" s="10" t="str">
        <f t="shared" si="0"/>
        <v/>
      </c>
      <c r="B27" s="10" t="str">
        <f>+IF(A27=1,IF(YEAR(G27)&gt;Parametre!$N$6,"licence jeune","licence senior"),"")</f>
        <v/>
      </c>
      <c r="C27" s="10" t="str">
        <f t="shared" si="1"/>
        <v/>
      </c>
      <c r="D27" s="10" t="str">
        <f t="shared" si="2"/>
        <v/>
      </c>
      <c r="E27" s="91"/>
      <c r="F27" s="92"/>
      <c r="G27" s="21"/>
      <c r="H27" s="21"/>
      <c r="I27" s="93"/>
      <c r="J27" s="94"/>
      <c r="K27" s="20"/>
      <c r="L27" s="20"/>
      <c r="M27" s="20"/>
      <c r="N27" s="95"/>
      <c r="O27" s="92"/>
      <c r="P27" s="96"/>
      <c r="Q27" s="93"/>
      <c r="R27" s="94"/>
      <c r="S27" s="21"/>
      <c r="T27" s="21"/>
      <c r="U27" s="93"/>
      <c r="V27" s="94"/>
      <c r="W27" s="94"/>
      <c r="X27" s="94"/>
      <c r="Y27" s="97"/>
    </row>
    <row r="28" spans="1:42" s="10" customFormat="1" ht="30" customHeight="1">
      <c r="A28" s="10" t="str">
        <f t="shared" si="0"/>
        <v/>
      </c>
      <c r="B28" s="10" t="str">
        <f>+IF(A28=1,IF(YEAR(G28)&gt;Parametre!$N$6,"licence jeune","licence senior"),"")</f>
        <v/>
      </c>
      <c r="C28" s="10" t="str">
        <f t="shared" si="1"/>
        <v/>
      </c>
      <c r="D28" s="10" t="str">
        <f t="shared" si="2"/>
        <v/>
      </c>
      <c r="E28" s="91"/>
      <c r="F28" s="92"/>
      <c r="G28" s="21"/>
      <c r="H28" s="21"/>
      <c r="I28" s="93"/>
      <c r="J28" s="94"/>
      <c r="K28" s="20"/>
      <c r="L28" s="20"/>
      <c r="M28" s="20"/>
      <c r="N28" s="95"/>
      <c r="O28" s="92"/>
      <c r="P28" s="96"/>
      <c r="Q28" s="93"/>
      <c r="R28" s="94"/>
      <c r="S28" s="21"/>
      <c r="T28" s="21"/>
      <c r="U28" s="93"/>
      <c r="V28" s="94"/>
      <c r="W28" s="94"/>
      <c r="X28" s="94"/>
      <c r="Y28" s="97"/>
      <c r="Z28" s="11"/>
      <c r="AA28" s="11"/>
      <c r="AC28" s="12"/>
    </row>
    <row r="29" spans="1:42" s="10" customFormat="1" ht="30" customHeight="1">
      <c r="A29" s="10" t="str">
        <f t="shared" si="0"/>
        <v/>
      </c>
      <c r="B29" s="10" t="str">
        <f>+IF(A29=1,IF(YEAR(G29)&gt;Parametre!$N$6,"licence jeune","licence senior"),"")</f>
        <v/>
      </c>
      <c r="C29" s="10" t="str">
        <f t="shared" si="1"/>
        <v/>
      </c>
      <c r="D29" s="10" t="str">
        <f t="shared" si="2"/>
        <v/>
      </c>
      <c r="E29" s="91"/>
      <c r="F29" s="92"/>
      <c r="G29" s="21"/>
      <c r="H29" s="21"/>
      <c r="I29" s="93"/>
      <c r="J29" s="94"/>
      <c r="K29" s="20"/>
      <c r="L29" s="20"/>
      <c r="M29" s="20"/>
      <c r="N29" s="95"/>
      <c r="O29" s="92"/>
      <c r="P29" s="96"/>
      <c r="Q29" s="93"/>
      <c r="R29" s="94"/>
      <c r="S29" s="21"/>
      <c r="T29" s="21"/>
      <c r="U29" s="93"/>
      <c r="V29" s="94"/>
      <c r="W29" s="94"/>
      <c r="X29" s="94"/>
      <c r="Y29" s="97"/>
    </row>
    <row r="30" spans="1:42" s="10" customFormat="1" ht="30" customHeight="1">
      <c r="A30" s="10" t="str">
        <f t="shared" si="0"/>
        <v/>
      </c>
      <c r="B30" s="10" t="str">
        <f>+IF(A30=1,IF(YEAR(G30)&gt;Parametre!$N$6,"licence jeune","licence senior"),"")</f>
        <v/>
      </c>
      <c r="C30" s="10" t="str">
        <f t="shared" si="1"/>
        <v/>
      </c>
      <c r="D30" s="10" t="str">
        <f t="shared" si="2"/>
        <v/>
      </c>
      <c r="E30" s="91"/>
      <c r="F30" s="92"/>
      <c r="G30" s="21"/>
      <c r="H30" s="21"/>
      <c r="I30" s="93"/>
      <c r="J30" s="94"/>
      <c r="K30" s="20"/>
      <c r="L30" s="20"/>
      <c r="M30" s="20"/>
      <c r="N30" s="95"/>
      <c r="O30" s="92"/>
      <c r="P30" s="96"/>
      <c r="Q30" s="93"/>
      <c r="R30" s="94"/>
      <c r="S30" s="21"/>
      <c r="T30" s="21"/>
      <c r="U30" s="93"/>
      <c r="V30" s="94"/>
      <c r="W30" s="94"/>
      <c r="X30" s="94"/>
      <c r="Y30" s="97"/>
    </row>
    <row r="31" spans="1:42" s="10" customFormat="1" ht="30" customHeight="1">
      <c r="A31" s="10" t="str">
        <f t="shared" si="0"/>
        <v/>
      </c>
      <c r="B31" s="10" t="str">
        <f>+IF(A31=1,IF(YEAR(G31)&gt;Parametre!$N$6,"licence jeune","licence senior"),"")</f>
        <v/>
      </c>
      <c r="C31" s="10" t="str">
        <f t="shared" si="1"/>
        <v/>
      </c>
      <c r="D31" s="10" t="str">
        <f t="shared" si="2"/>
        <v/>
      </c>
      <c r="E31" s="91"/>
      <c r="F31" s="92"/>
      <c r="G31" s="21"/>
      <c r="H31" s="21"/>
      <c r="I31" s="93"/>
      <c r="J31" s="94"/>
      <c r="K31" s="20"/>
      <c r="L31" s="20"/>
      <c r="M31" s="20"/>
      <c r="N31" s="95"/>
      <c r="O31" s="105"/>
      <c r="P31" s="96"/>
      <c r="Q31" s="93"/>
      <c r="R31" s="94"/>
      <c r="S31" s="21"/>
      <c r="T31" s="21"/>
      <c r="U31" s="93"/>
      <c r="V31" s="94"/>
      <c r="W31" s="94"/>
      <c r="X31" s="94"/>
      <c r="Y31" s="97"/>
    </row>
    <row r="32" spans="1:42" s="10" customFormat="1" ht="30" customHeight="1">
      <c r="A32" s="10" t="str">
        <f t="shared" si="0"/>
        <v/>
      </c>
      <c r="B32" s="10" t="str">
        <f>+IF(A32=1,IF(YEAR(G32)&gt;Parametre!$N$6,"licence jeune","licence senior"),"")</f>
        <v/>
      </c>
      <c r="C32" s="10" t="str">
        <f t="shared" si="1"/>
        <v/>
      </c>
      <c r="D32" s="10" t="str">
        <f t="shared" si="2"/>
        <v/>
      </c>
      <c r="E32" s="91"/>
      <c r="F32" s="92"/>
      <c r="G32" s="21"/>
      <c r="H32" s="21"/>
      <c r="I32" s="93"/>
      <c r="J32" s="94"/>
      <c r="K32" s="20"/>
      <c r="L32" s="20"/>
      <c r="M32" s="20"/>
      <c r="N32" s="95"/>
      <c r="O32" s="92"/>
      <c r="P32" s="96"/>
      <c r="Q32" s="93"/>
      <c r="R32" s="94"/>
      <c r="S32" s="21"/>
      <c r="T32" s="21"/>
      <c r="U32" s="93"/>
      <c r="V32" s="94"/>
      <c r="W32" s="94"/>
      <c r="X32" s="94"/>
      <c r="Y32" s="97"/>
      <c r="AD32" s="88"/>
      <c r="AP32" s="88"/>
    </row>
    <row r="33" spans="1:25" s="10" customFormat="1" ht="30" customHeight="1">
      <c r="A33" s="10" t="str">
        <f t="shared" si="0"/>
        <v/>
      </c>
      <c r="B33" s="10" t="str">
        <f>+IF(A33=1,IF(YEAR(G33)&gt;Parametre!$N$6,"licence jeune","licence senior"),"")</f>
        <v/>
      </c>
      <c r="C33" s="10" t="str">
        <f t="shared" si="1"/>
        <v/>
      </c>
      <c r="D33" s="10" t="str">
        <f t="shared" si="2"/>
        <v/>
      </c>
      <c r="E33" s="91"/>
      <c r="F33" s="92"/>
      <c r="G33" s="21"/>
      <c r="H33" s="21"/>
      <c r="I33" s="93"/>
      <c r="J33" s="94"/>
      <c r="K33" s="20"/>
      <c r="L33" s="20"/>
      <c r="M33" s="20"/>
      <c r="N33" s="95"/>
      <c r="O33" s="92"/>
      <c r="P33" s="96"/>
      <c r="Q33" s="93"/>
      <c r="R33" s="94"/>
      <c r="S33" s="21"/>
      <c r="T33" s="21"/>
      <c r="U33" s="93"/>
      <c r="V33" s="94"/>
      <c r="W33" s="94"/>
      <c r="X33" s="94"/>
      <c r="Y33" s="97"/>
    </row>
    <row r="34" spans="1:25" s="10" customFormat="1" ht="18.75">
      <c r="A34" s="10" t="str">
        <f t="shared" si="0"/>
        <v/>
      </c>
      <c r="B34" s="10" t="str">
        <f>+IF(A34=1,IF(YEAR(G34)&gt;Parametre!$N$6,"licence jeune","licence senior"),"")</f>
        <v/>
      </c>
      <c r="C34" s="10" t="str">
        <f t="shared" si="1"/>
        <v/>
      </c>
      <c r="D34" s="10" t="str">
        <f t="shared" si="2"/>
        <v/>
      </c>
      <c r="E34" s="91"/>
      <c r="F34" s="92"/>
      <c r="G34" s="21"/>
      <c r="H34" s="21"/>
      <c r="I34" s="93"/>
      <c r="J34" s="94"/>
      <c r="K34" s="20"/>
      <c r="L34" s="20"/>
      <c r="M34" s="20"/>
      <c r="N34" s="95"/>
      <c r="O34" s="92"/>
      <c r="P34" s="96"/>
      <c r="Q34" s="93"/>
      <c r="R34" s="94"/>
      <c r="S34" s="21"/>
      <c r="T34" s="21"/>
      <c r="U34" s="93"/>
      <c r="V34" s="94"/>
      <c r="W34" s="94"/>
      <c r="X34" s="94"/>
      <c r="Y34" s="97"/>
    </row>
    <row r="35" spans="1:25" s="10" customFormat="1" ht="18.75" hidden="1">
      <c r="A35" s="10" t="str">
        <f t="shared" si="0"/>
        <v/>
      </c>
      <c r="B35" s="10" t="str">
        <f>+IF(A35=1,IF(YEAR(G35)&gt;Parametre!$N$6,"licence jeune","licence senior"),"")</f>
        <v/>
      </c>
      <c r="C35" s="10" t="str">
        <f t="shared" si="1"/>
        <v/>
      </c>
      <c r="D35" s="10" t="str">
        <f t="shared" si="2"/>
        <v/>
      </c>
      <c r="E35" s="71"/>
      <c r="F35" s="43"/>
      <c r="G35" s="19"/>
      <c r="H35" s="19"/>
      <c r="I35" s="60"/>
      <c r="J35" s="61"/>
      <c r="K35" s="18"/>
      <c r="L35" s="18"/>
      <c r="M35" s="18"/>
      <c r="N35" s="40"/>
      <c r="O35" s="43"/>
      <c r="P35" s="46"/>
      <c r="Q35" s="60"/>
      <c r="R35" s="61"/>
      <c r="S35" s="19"/>
      <c r="T35" s="19"/>
      <c r="U35" s="60"/>
      <c r="V35" s="61"/>
      <c r="W35" s="61"/>
      <c r="X35" s="61"/>
      <c r="Y35" s="28"/>
    </row>
    <row r="36" spans="1:25" s="10" customFormat="1" ht="18.75" hidden="1">
      <c r="A36" s="10" t="str">
        <f t="shared" si="0"/>
        <v/>
      </c>
      <c r="B36" s="10" t="str">
        <f>+IF(A36=1,IF(YEAR(G36)&gt;Parametre!$N$6,"licence jeune","licence senior"),"")</f>
        <v/>
      </c>
      <c r="C36" s="10" t="str">
        <f t="shared" si="1"/>
        <v/>
      </c>
      <c r="D36" s="10" t="str">
        <f t="shared" si="2"/>
        <v/>
      </c>
      <c r="E36" s="71"/>
      <c r="F36" s="43"/>
      <c r="G36" s="19"/>
      <c r="H36" s="19"/>
      <c r="I36" s="60"/>
      <c r="J36" s="61"/>
      <c r="K36" s="18"/>
      <c r="L36" s="18"/>
      <c r="M36" s="18"/>
      <c r="N36" s="40"/>
      <c r="O36" s="43"/>
      <c r="P36" s="38"/>
      <c r="Q36" s="60"/>
      <c r="R36" s="61"/>
      <c r="S36" s="19"/>
      <c r="T36" s="19"/>
      <c r="U36" s="60"/>
      <c r="V36" s="61"/>
      <c r="W36" s="61"/>
      <c r="X36" s="61"/>
      <c r="Y36" s="28"/>
    </row>
    <row r="37" spans="1:25" s="10" customFormat="1" ht="18.75" hidden="1">
      <c r="A37" s="10" t="str">
        <f t="shared" si="0"/>
        <v/>
      </c>
      <c r="B37" s="10" t="str">
        <f>+IF(A37=1,IF(YEAR(G37)&gt;Parametre!$N$6,"licence jeune","licence senior"),"")</f>
        <v/>
      </c>
      <c r="C37" s="10" t="str">
        <f t="shared" si="1"/>
        <v/>
      </c>
      <c r="D37" s="10" t="str">
        <f t="shared" si="2"/>
        <v/>
      </c>
      <c r="E37" s="71"/>
      <c r="F37" s="43"/>
      <c r="G37" s="19"/>
      <c r="H37" s="19"/>
      <c r="I37" s="60"/>
      <c r="J37" s="61"/>
      <c r="K37" s="18"/>
      <c r="L37" s="18"/>
      <c r="M37" s="18"/>
      <c r="N37" s="40"/>
      <c r="O37" s="43"/>
      <c r="P37" s="38"/>
      <c r="Q37" s="60"/>
      <c r="R37" s="61"/>
      <c r="S37" s="19"/>
      <c r="T37" s="19"/>
      <c r="U37" s="60"/>
      <c r="V37" s="61"/>
      <c r="W37" s="61"/>
      <c r="X37" s="61"/>
      <c r="Y37" s="28"/>
    </row>
    <row r="38" spans="1:25" s="10" customFormat="1" ht="18.75" hidden="1">
      <c r="A38" s="10" t="str">
        <f t="shared" si="0"/>
        <v/>
      </c>
      <c r="B38" s="10" t="str">
        <f>+IF(A38=1,IF(YEAR(G38)&gt;Parametre!$N$6,"licence jeune","licence senior"),"")</f>
        <v/>
      </c>
      <c r="C38" s="10" t="str">
        <f t="shared" si="1"/>
        <v/>
      </c>
      <c r="D38" s="10" t="str">
        <f t="shared" si="2"/>
        <v/>
      </c>
      <c r="E38" s="71"/>
      <c r="F38" s="43"/>
      <c r="G38" s="19"/>
      <c r="H38" s="19"/>
      <c r="I38" s="60"/>
      <c r="J38" s="61"/>
      <c r="K38" s="18"/>
      <c r="L38" s="18"/>
      <c r="M38" s="18"/>
      <c r="N38" s="40"/>
      <c r="O38" s="43"/>
      <c r="P38" s="38"/>
      <c r="Q38" s="60"/>
      <c r="R38" s="61"/>
      <c r="S38" s="19"/>
      <c r="T38" s="19"/>
      <c r="U38" s="60"/>
      <c r="V38" s="61"/>
      <c r="W38" s="61"/>
      <c r="X38" s="61"/>
      <c r="Y38" s="28"/>
    </row>
    <row r="39" spans="1:25" s="10" customFormat="1" ht="18.75" hidden="1">
      <c r="A39" s="10" t="str">
        <f t="shared" si="0"/>
        <v/>
      </c>
      <c r="B39" s="10" t="str">
        <f>+IF(A39=1,IF(YEAR(G39)&gt;Parametre!$N$6,"licence jeune","licence senior"),"")</f>
        <v/>
      </c>
      <c r="C39" s="10" t="str">
        <f t="shared" si="1"/>
        <v/>
      </c>
      <c r="D39" s="10" t="str">
        <f t="shared" si="2"/>
        <v/>
      </c>
      <c r="E39" s="71"/>
      <c r="F39" s="43"/>
      <c r="G39" s="19"/>
      <c r="H39" s="19"/>
      <c r="I39" s="60"/>
      <c r="J39" s="61"/>
      <c r="K39" s="18"/>
      <c r="L39" s="18"/>
      <c r="M39" s="18"/>
      <c r="N39" s="41"/>
      <c r="O39" s="43"/>
      <c r="P39" s="38"/>
      <c r="Q39" s="60"/>
      <c r="R39" s="61"/>
      <c r="S39" s="19"/>
      <c r="T39" s="19"/>
      <c r="U39" s="60"/>
      <c r="V39" s="61"/>
      <c r="W39" s="61"/>
      <c r="X39" s="61"/>
      <c r="Y39" s="28"/>
    </row>
    <row r="40" spans="1:25" s="10" customFormat="1" ht="18.75" hidden="1">
      <c r="A40" s="10" t="str">
        <f t="shared" si="0"/>
        <v/>
      </c>
      <c r="B40" s="10" t="str">
        <f>+IF(A40=1,IF(YEAR(G40)&gt;Parametre!$N$6,"licence jeune","licence senior"),"")</f>
        <v/>
      </c>
      <c r="C40" s="10" t="str">
        <f t="shared" si="1"/>
        <v/>
      </c>
      <c r="D40" s="10" t="str">
        <f t="shared" si="2"/>
        <v/>
      </c>
      <c r="E40" s="71"/>
      <c r="F40" s="43"/>
      <c r="G40" s="19"/>
      <c r="H40" s="19"/>
      <c r="I40" s="60"/>
      <c r="J40" s="61"/>
      <c r="K40" s="18"/>
      <c r="L40" s="18"/>
      <c r="M40" s="18"/>
      <c r="N40" s="40"/>
      <c r="O40" s="43"/>
      <c r="P40" s="38"/>
      <c r="Q40" s="60"/>
      <c r="R40" s="61"/>
      <c r="S40" s="19"/>
      <c r="T40" s="19"/>
      <c r="U40" s="60"/>
      <c r="V40" s="61"/>
      <c r="W40" s="61"/>
      <c r="X40" s="61"/>
      <c r="Y40" s="28"/>
    </row>
    <row r="41" spans="1:25" s="10" customFormat="1" ht="18.75" hidden="1">
      <c r="A41" s="10" t="str">
        <f t="shared" si="0"/>
        <v/>
      </c>
      <c r="B41" s="10" t="str">
        <f>+IF(A41=1,IF(YEAR(G41)&gt;Parametre!$N$6,"licence jeune","licence senior"),"")</f>
        <v/>
      </c>
      <c r="C41" s="10" t="str">
        <f t="shared" si="1"/>
        <v/>
      </c>
      <c r="D41" s="10" t="str">
        <f t="shared" si="2"/>
        <v/>
      </c>
      <c r="E41" s="71"/>
      <c r="F41" s="43"/>
      <c r="G41" s="19"/>
      <c r="H41" s="19"/>
      <c r="I41" s="60"/>
      <c r="J41" s="61"/>
      <c r="K41" s="18"/>
      <c r="L41" s="18"/>
      <c r="M41" s="18"/>
      <c r="N41" s="40"/>
      <c r="O41" s="43"/>
      <c r="P41" s="38"/>
      <c r="Q41" s="60"/>
      <c r="R41" s="61"/>
      <c r="S41" s="19"/>
      <c r="T41" s="19"/>
      <c r="U41" s="60"/>
      <c r="V41" s="61"/>
      <c r="W41" s="61"/>
      <c r="X41" s="61"/>
      <c r="Y41" s="28"/>
    </row>
    <row r="42" spans="1:25" s="10" customFormat="1" ht="18.75" hidden="1">
      <c r="A42" s="10" t="str">
        <f t="shared" si="0"/>
        <v/>
      </c>
      <c r="B42" s="10" t="str">
        <f>+IF(A42=1,IF(YEAR(G42)&gt;Parametre!$N$6,"licence jeune","licence senior"),"")</f>
        <v/>
      </c>
      <c r="C42" s="10" t="str">
        <f t="shared" si="1"/>
        <v/>
      </c>
      <c r="D42" s="10" t="str">
        <f t="shared" si="2"/>
        <v/>
      </c>
      <c r="E42" s="71"/>
      <c r="F42" s="43"/>
      <c r="G42" s="19"/>
      <c r="H42" s="19"/>
      <c r="I42" s="60"/>
      <c r="J42" s="61"/>
      <c r="K42" s="18"/>
      <c r="L42" s="18"/>
      <c r="M42" s="18"/>
      <c r="N42" s="40"/>
      <c r="O42" s="43"/>
      <c r="P42" s="38"/>
      <c r="Q42" s="60"/>
      <c r="R42" s="61"/>
      <c r="S42" s="19"/>
      <c r="T42" s="19"/>
      <c r="U42" s="60"/>
      <c r="V42" s="61"/>
      <c r="W42" s="61"/>
      <c r="X42" s="61"/>
      <c r="Y42" s="28"/>
    </row>
    <row r="43" spans="1:25" s="10" customFormat="1" ht="18.75" hidden="1">
      <c r="A43" s="10" t="str">
        <f t="shared" si="0"/>
        <v/>
      </c>
      <c r="B43" s="10" t="str">
        <f>+IF(A43=1,IF(YEAR(G43)&gt;Parametre!$N$6,"licence jeune","licence senior"),"")</f>
        <v/>
      </c>
      <c r="C43" s="10" t="str">
        <f t="shared" si="1"/>
        <v/>
      </c>
      <c r="D43" s="10" t="str">
        <f t="shared" si="2"/>
        <v/>
      </c>
      <c r="E43" s="71"/>
      <c r="F43" s="43"/>
      <c r="G43" s="19"/>
      <c r="H43" s="19"/>
      <c r="I43" s="60"/>
      <c r="J43" s="61"/>
      <c r="K43" s="18"/>
      <c r="L43" s="18"/>
      <c r="M43" s="18"/>
      <c r="N43" s="40"/>
      <c r="O43" s="43"/>
      <c r="P43" s="38"/>
      <c r="Q43" s="60"/>
      <c r="R43" s="61"/>
      <c r="S43" s="19"/>
      <c r="T43" s="19"/>
      <c r="U43" s="60"/>
      <c r="V43" s="61"/>
      <c r="W43" s="61"/>
      <c r="X43" s="61"/>
      <c r="Y43" s="28"/>
    </row>
    <row r="44" spans="1:25" s="10" customFormat="1" ht="18.75" hidden="1">
      <c r="A44" s="10" t="str">
        <f t="shared" si="0"/>
        <v/>
      </c>
      <c r="B44" s="10" t="str">
        <f>+IF(A44=1,IF(YEAR(G44)&gt;Parametre!$N$6,"licence jeune","licence senior"),"")</f>
        <v/>
      </c>
      <c r="C44" s="10" t="str">
        <f t="shared" si="1"/>
        <v/>
      </c>
      <c r="D44" s="10" t="str">
        <f t="shared" si="2"/>
        <v/>
      </c>
      <c r="E44" s="71"/>
      <c r="F44" s="43"/>
      <c r="G44" s="19"/>
      <c r="H44" s="19"/>
      <c r="I44" s="60"/>
      <c r="J44" s="61"/>
      <c r="K44" s="18"/>
      <c r="L44" s="18"/>
      <c r="M44" s="18"/>
      <c r="N44" s="40"/>
      <c r="O44" s="43"/>
      <c r="P44" s="38"/>
      <c r="Q44" s="60"/>
      <c r="R44" s="61"/>
      <c r="S44" s="19"/>
      <c r="T44" s="19"/>
      <c r="U44" s="60"/>
      <c r="V44" s="61"/>
      <c r="W44" s="61"/>
      <c r="X44" s="61"/>
      <c r="Y44" s="28"/>
    </row>
    <row r="45" spans="1:25" s="10" customFormat="1" ht="18.75" hidden="1">
      <c r="A45" s="10" t="str">
        <f t="shared" si="0"/>
        <v/>
      </c>
      <c r="B45" s="10" t="str">
        <f>+IF(A45=1,IF(YEAR(G45)&gt;Parametre!$N$6,"licence jeune","licence senior"),"")</f>
        <v/>
      </c>
      <c r="C45" s="10" t="str">
        <f t="shared" si="1"/>
        <v/>
      </c>
      <c r="D45" s="10" t="str">
        <f t="shared" si="2"/>
        <v/>
      </c>
      <c r="E45" s="71"/>
      <c r="F45" s="43"/>
      <c r="G45" s="19"/>
      <c r="H45" s="19"/>
      <c r="I45" s="60"/>
      <c r="J45" s="61"/>
      <c r="K45" s="18"/>
      <c r="L45" s="18"/>
      <c r="M45" s="18"/>
      <c r="N45" s="40"/>
      <c r="O45" s="43"/>
      <c r="P45" s="38"/>
      <c r="Q45" s="60"/>
      <c r="R45" s="61"/>
      <c r="S45" s="19"/>
      <c r="T45" s="19"/>
      <c r="U45" s="60"/>
      <c r="V45" s="61"/>
      <c r="W45" s="61"/>
      <c r="X45" s="61"/>
      <c r="Y45" s="28"/>
    </row>
    <row r="46" spans="1:25" s="10" customFormat="1" ht="18.75" hidden="1">
      <c r="A46" s="10" t="str">
        <f t="shared" si="0"/>
        <v/>
      </c>
      <c r="B46" s="10" t="str">
        <f>+IF(A46=1,IF(YEAR(G46)&gt;Parametre!$N$6,"licence jeune","licence senior"),"")</f>
        <v/>
      </c>
      <c r="C46" s="10" t="str">
        <f t="shared" si="1"/>
        <v/>
      </c>
      <c r="D46" s="10" t="str">
        <f t="shared" si="2"/>
        <v/>
      </c>
      <c r="E46" s="71"/>
      <c r="F46" s="43"/>
      <c r="G46" s="19"/>
      <c r="H46" s="19"/>
      <c r="I46" s="60"/>
      <c r="J46" s="61"/>
      <c r="K46" s="18"/>
      <c r="L46" s="18"/>
      <c r="M46" s="18"/>
      <c r="N46" s="40"/>
      <c r="O46" s="43"/>
      <c r="P46" s="38"/>
      <c r="Q46" s="60"/>
      <c r="R46" s="61"/>
      <c r="S46" s="19"/>
      <c r="T46" s="19"/>
      <c r="U46" s="60"/>
      <c r="V46" s="61"/>
      <c r="W46" s="61"/>
      <c r="X46" s="61"/>
      <c r="Y46" s="28"/>
    </row>
    <row r="47" spans="1:25" s="10" customFormat="1" ht="18.75" hidden="1">
      <c r="A47" s="10" t="str">
        <f t="shared" si="0"/>
        <v/>
      </c>
      <c r="B47" s="10" t="str">
        <f>+IF(A47=1,IF(YEAR(G47)&gt;Parametre!$N$6,"licence jeune","licence senior"),"")</f>
        <v/>
      </c>
      <c r="C47" s="10" t="str">
        <f t="shared" si="1"/>
        <v/>
      </c>
      <c r="D47" s="10" t="str">
        <f t="shared" si="2"/>
        <v/>
      </c>
      <c r="E47" s="71"/>
      <c r="F47" s="43"/>
      <c r="G47" s="19"/>
      <c r="H47" s="19"/>
      <c r="I47" s="60"/>
      <c r="J47" s="61"/>
      <c r="K47" s="18"/>
      <c r="L47" s="18"/>
      <c r="M47" s="18"/>
      <c r="N47" s="40"/>
      <c r="O47" s="43"/>
      <c r="P47" s="38"/>
      <c r="Q47" s="60"/>
      <c r="R47" s="61"/>
      <c r="S47" s="19"/>
      <c r="T47" s="19"/>
      <c r="U47" s="60"/>
      <c r="V47" s="61"/>
      <c r="W47" s="61"/>
      <c r="X47" s="61"/>
      <c r="Y47" s="28"/>
    </row>
    <row r="48" spans="1:25" s="10" customFormat="1" ht="18.75" hidden="1">
      <c r="A48" s="10" t="str">
        <f t="shared" si="0"/>
        <v/>
      </c>
      <c r="B48" s="10" t="str">
        <f>+IF(A48=1,IF(YEAR(G48)&gt;Parametre!$N$6,"licence jeune","licence senior"),"")</f>
        <v/>
      </c>
      <c r="C48" s="10" t="str">
        <f t="shared" si="1"/>
        <v/>
      </c>
      <c r="D48" s="10" t="str">
        <f t="shared" si="2"/>
        <v/>
      </c>
      <c r="E48" s="71"/>
      <c r="F48" s="43"/>
      <c r="G48" s="19"/>
      <c r="H48" s="19"/>
      <c r="I48" s="60"/>
      <c r="J48" s="61"/>
      <c r="K48" s="18"/>
      <c r="L48" s="18"/>
      <c r="M48" s="18"/>
      <c r="N48" s="40"/>
      <c r="O48" s="43"/>
      <c r="P48" s="38"/>
      <c r="Q48" s="60"/>
      <c r="R48" s="61"/>
      <c r="S48" s="19"/>
      <c r="T48" s="19"/>
      <c r="U48" s="60"/>
      <c r="V48" s="61"/>
      <c r="W48" s="61"/>
      <c r="X48" s="61"/>
      <c r="Y48" s="28"/>
    </row>
    <row r="49" spans="1:25" s="10" customFormat="1" ht="18.75" hidden="1">
      <c r="A49" s="10" t="str">
        <f t="shared" si="0"/>
        <v/>
      </c>
      <c r="B49" s="10" t="str">
        <f>+IF(A49=1,IF(YEAR(G49)&gt;Parametre!$N$6,"licence jeune","licence senior"),"")</f>
        <v/>
      </c>
      <c r="C49" s="10" t="str">
        <f t="shared" si="1"/>
        <v/>
      </c>
      <c r="D49" s="10" t="str">
        <f t="shared" si="2"/>
        <v/>
      </c>
      <c r="E49" s="71"/>
      <c r="F49" s="43"/>
      <c r="G49" s="19"/>
      <c r="H49" s="19"/>
      <c r="I49" s="60"/>
      <c r="J49" s="61"/>
      <c r="K49" s="18"/>
      <c r="L49" s="18"/>
      <c r="M49" s="18"/>
      <c r="N49" s="40"/>
      <c r="O49" s="43"/>
      <c r="P49" s="38"/>
      <c r="Q49" s="60"/>
      <c r="R49" s="61"/>
      <c r="S49" s="19"/>
      <c r="T49" s="19"/>
      <c r="U49" s="60"/>
      <c r="V49" s="61"/>
      <c r="W49" s="61"/>
      <c r="X49" s="61"/>
      <c r="Y49" s="28"/>
    </row>
    <row r="50" spans="1:25" s="10" customFormat="1" ht="18.75" hidden="1">
      <c r="A50" s="10" t="str">
        <f t="shared" si="0"/>
        <v/>
      </c>
      <c r="B50" s="10" t="str">
        <f>+IF(A50=1,IF(YEAR(G50)&gt;Parametre!$N$6,"licence jeune","licence senior"),"")</f>
        <v/>
      </c>
      <c r="C50" s="10" t="str">
        <f t="shared" si="1"/>
        <v/>
      </c>
      <c r="D50" s="10" t="str">
        <f t="shared" si="2"/>
        <v/>
      </c>
      <c r="E50" s="71"/>
      <c r="F50" s="43"/>
      <c r="G50" s="19"/>
      <c r="H50" s="19"/>
      <c r="I50" s="60"/>
      <c r="J50" s="61"/>
      <c r="K50" s="18"/>
      <c r="L50" s="18"/>
      <c r="M50" s="18"/>
      <c r="N50" s="40"/>
      <c r="O50" s="43"/>
      <c r="P50" s="38"/>
      <c r="Q50" s="60"/>
      <c r="R50" s="61"/>
      <c r="S50" s="19"/>
      <c r="T50" s="19"/>
      <c r="U50" s="60"/>
      <c r="V50" s="61"/>
      <c r="W50" s="61"/>
      <c r="X50" s="61"/>
      <c r="Y50" s="28"/>
    </row>
    <row r="51" spans="1:25" s="10" customFormat="1" ht="18.75" hidden="1">
      <c r="A51" s="10" t="str">
        <f t="shared" si="0"/>
        <v/>
      </c>
      <c r="B51" s="10" t="str">
        <f>+IF(A51=1,IF(YEAR(G51)&gt;Parametre!$N$6,"licence jeune","licence senior"),"")</f>
        <v/>
      </c>
      <c r="C51" s="10" t="str">
        <f t="shared" si="1"/>
        <v/>
      </c>
      <c r="D51" s="10" t="str">
        <f t="shared" si="2"/>
        <v/>
      </c>
      <c r="E51" s="71"/>
      <c r="F51" s="43"/>
      <c r="G51" s="19"/>
      <c r="H51" s="19"/>
      <c r="I51" s="60"/>
      <c r="J51" s="61"/>
      <c r="K51" s="18"/>
      <c r="L51" s="18"/>
      <c r="M51" s="18"/>
      <c r="N51" s="40"/>
      <c r="O51" s="43"/>
      <c r="P51" s="38"/>
      <c r="Q51" s="60"/>
      <c r="R51" s="61"/>
      <c r="S51" s="19"/>
      <c r="T51" s="19"/>
      <c r="U51" s="60"/>
      <c r="V51" s="61"/>
      <c r="W51" s="61"/>
      <c r="X51" s="61"/>
      <c r="Y51" s="28"/>
    </row>
    <row r="52" spans="1:25" s="10" customFormat="1" ht="18.75" hidden="1">
      <c r="A52" s="10" t="str">
        <f t="shared" si="0"/>
        <v/>
      </c>
      <c r="B52" s="10" t="str">
        <f>+IF(A52=1,IF(YEAR(G52)&gt;Parametre!$N$6,"licence jeune","licence senior"),"")</f>
        <v/>
      </c>
      <c r="C52" s="10" t="str">
        <f t="shared" si="1"/>
        <v/>
      </c>
      <c r="D52" s="10" t="str">
        <f t="shared" si="2"/>
        <v/>
      </c>
      <c r="E52" s="71"/>
      <c r="F52" s="43"/>
      <c r="G52" s="19"/>
      <c r="H52" s="19"/>
      <c r="I52" s="60"/>
      <c r="J52" s="61"/>
      <c r="K52" s="18"/>
      <c r="L52" s="18"/>
      <c r="M52" s="18"/>
      <c r="N52" s="40"/>
      <c r="O52" s="43"/>
      <c r="P52" s="38"/>
      <c r="Q52" s="60"/>
      <c r="R52" s="61"/>
      <c r="S52" s="19"/>
      <c r="T52" s="19"/>
      <c r="U52" s="60"/>
      <c r="V52" s="61"/>
      <c r="W52" s="61"/>
      <c r="X52" s="61"/>
      <c r="Y52" s="28"/>
    </row>
    <row r="53" spans="1:25" s="10" customFormat="1" ht="18.75" hidden="1">
      <c r="A53" s="10" t="str">
        <f t="shared" si="0"/>
        <v/>
      </c>
      <c r="B53" s="10" t="str">
        <f>+IF(A53=1,IF(YEAR(G53)&gt;Parametre!$N$6,"licence jeune","licence senior"),"")</f>
        <v/>
      </c>
      <c r="C53" s="10" t="str">
        <f t="shared" si="1"/>
        <v/>
      </c>
      <c r="D53" s="10" t="str">
        <f t="shared" si="2"/>
        <v/>
      </c>
      <c r="E53" s="71"/>
      <c r="F53" s="43"/>
      <c r="G53" s="19"/>
      <c r="H53" s="19"/>
      <c r="I53" s="60"/>
      <c r="J53" s="61"/>
      <c r="K53" s="18"/>
      <c r="L53" s="18"/>
      <c r="M53" s="18"/>
      <c r="N53" s="40"/>
      <c r="O53" s="43"/>
      <c r="P53" s="38"/>
      <c r="Q53" s="60"/>
      <c r="R53" s="61"/>
      <c r="S53" s="19"/>
      <c r="T53" s="19"/>
      <c r="U53" s="60"/>
      <c r="V53" s="61"/>
      <c r="W53" s="61"/>
      <c r="X53" s="61"/>
      <c r="Y53" s="28"/>
    </row>
    <row r="54" spans="1:25" s="10" customFormat="1" ht="18.75" hidden="1">
      <c r="A54" s="10" t="str">
        <f t="shared" si="0"/>
        <v/>
      </c>
      <c r="B54" s="10" t="str">
        <f>+IF(A54=1,IF(YEAR(G54)&gt;Parametre!$N$6,"licence jeune","licence senior"),"")</f>
        <v/>
      </c>
      <c r="C54" s="10" t="str">
        <f t="shared" si="1"/>
        <v/>
      </c>
      <c r="D54" s="10" t="str">
        <f t="shared" si="2"/>
        <v/>
      </c>
      <c r="E54" s="71"/>
      <c r="F54" s="43"/>
      <c r="G54" s="19"/>
      <c r="H54" s="19"/>
      <c r="I54" s="60"/>
      <c r="J54" s="61"/>
      <c r="K54" s="18"/>
      <c r="L54" s="18"/>
      <c r="M54" s="18"/>
      <c r="N54" s="40"/>
      <c r="O54" s="43"/>
      <c r="P54" s="38"/>
      <c r="Q54" s="60"/>
      <c r="R54" s="61"/>
      <c r="S54" s="19"/>
      <c r="T54" s="19"/>
      <c r="U54" s="60"/>
      <c r="V54" s="61"/>
      <c r="W54" s="61"/>
      <c r="X54" s="61"/>
      <c r="Y54" s="28"/>
    </row>
    <row r="55" spans="1:25" s="10" customFormat="1" ht="18.75" hidden="1">
      <c r="A55" s="10" t="str">
        <f t="shared" si="0"/>
        <v/>
      </c>
      <c r="B55" s="10" t="str">
        <f>+IF(A55=1,IF(YEAR(G55)&gt;Parametre!$N$6,"licence jeune","licence senior"),"")</f>
        <v/>
      </c>
      <c r="C55" s="10" t="str">
        <f t="shared" si="1"/>
        <v/>
      </c>
      <c r="D55" s="10" t="str">
        <f t="shared" si="2"/>
        <v/>
      </c>
      <c r="E55" s="71"/>
      <c r="F55" s="43"/>
      <c r="G55" s="19"/>
      <c r="H55" s="19"/>
      <c r="I55" s="60"/>
      <c r="J55" s="61"/>
      <c r="K55" s="18"/>
      <c r="L55" s="18"/>
      <c r="M55" s="18"/>
      <c r="N55" s="40"/>
      <c r="O55" s="43"/>
      <c r="P55" s="38"/>
      <c r="Q55" s="60"/>
      <c r="R55" s="61"/>
      <c r="S55" s="19"/>
      <c r="T55" s="19"/>
      <c r="U55" s="60"/>
      <c r="V55" s="61"/>
      <c r="W55" s="61"/>
      <c r="X55" s="61"/>
      <c r="Y55" s="28"/>
    </row>
    <row r="56" spans="1:25" s="10" customFormat="1" ht="18.75" hidden="1">
      <c r="A56" s="10" t="str">
        <f t="shared" si="0"/>
        <v/>
      </c>
      <c r="B56" s="10" t="str">
        <f>+IF(A56=1,IF(YEAR(G56)&gt;Parametre!$N$6,"licence jeune","licence senior"),"")</f>
        <v/>
      </c>
      <c r="C56" s="10" t="str">
        <f t="shared" si="1"/>
        <v/>
      </c>
      <c r="D56" s="10" t="str">
        <f t="shared" si="2"/>
        <v/>
      </c>
      <c r="E56" s="71"/>
      <c r="F56" s="43"/>
      <c r="G56" s="19"/>
      <c r="H56" s="19"/>
      <c r="I56" s="60"/>
      <c r="J56" s="61"/>
      <c r="K56" s="18"/>
      <c r="L56" s="18"/>
      <c r="M56" s="18"/>
      <c r="N56" s="40"/>
      <c r="O56" s="43"/>
      <c r="P56" s="38"/>
      <c r="Q56" s="60"/>
      <c r="R56" s="61"/>
      <c r="S56" s="19"/>
      <c r="T56" s="19"/>
      <c r="U56" s="60"/>
      <c r="V56" s="61"/>
      <c r="W56" s="61"/>
      <c r="X56" s="61"/>
      <c r="Y56" s="28"/>
    </row>
    <row r="57" spans="1:25" s="10" customFormat="1" ht="18.75" hidden="1">
      <c r="A57" s="10" t="str">
        <f t="shared" si="0"/>
        <v/>
      </c>
      <c r="B57" s="10" t="str">
        <f>+IF(A57=1,IF(YEAR(G57)&gt;Parametre!$N$6,"licence jeune","licence senior"),"")</f>
        <v/>
      </c>
      <c r="C57" s="10" t="str">
        <f t="shared" si="1"/>
        <v/>
      </c>
      <c r="D57" s="10" t="str">
        <f t="shared" si="2"/>
        <v/>
      </c>
      <c r="E57" s="71"/>
      <c r="F57" s="43"/>
      <c r="G57" s="19"/>
      <c r="H57" s="19"/>
      <c r="I57" s="60"/>
      <c r="J57" s="61"/>
      <c r="K57" s="18"/>
      <c r="L57" s="18"/>
      <c r="M57" s="18"/>
      <c r="N57" s="40"/>
      <c r="O57" s="43"/>
      <c r="P57" s="38"/>
      <c r="Q57" s="60"/>
      <c r="R57" s="61"/>
      <c r="S57" s="19"/>
      <c r="T57" s="19"/>
      <c r="U57" s="60"/>
      <c r="V57" s="61"/>
      <c r="W57" s="61"/>
      <c r="X57" s="61"/>
      <c r="Y57" s="28"/>
    </row>
    <row r="58" spans="1:25" s="10" customFormat="1" ht="18.75" hidden="1">
      <c r="A58" s="10" t="str">
        <f t="shared" si="0"/>
        <v/>
      </c>
      <c r="B58" s="10" t="str">
        <f>+IF(A58=1,IF(YEAR(G58)&gt;Parametre!$N$6,"licence jeune","licence senior"),"")</f>
        <v/>
      </c>
      <c r="C58" s="10" t="str">
        <f t="shared" si="1"/>
        <v/>
      </c>
      <c r="D58" s="10" t="str">
        <f t="shared" si="2"/>
        <v/>
      </c>
      <c r="E58" s="71"/>
      <c r="F58" s="43"/>
      <c r="G58" s="19"/>
      <c r="H58" s="19"/>
      <c r="I58" s="60"/>
      <c r="J58" s="61"/>
      <c r="K58" s="18"/>
      <c r="L58" s="18"/>
      <c r="M58" s="18"/>
      <c r="N58" s="40"/>
      <c r="O58" s="43"/>
      <c r="P58" s="38"/>
      <c r="Q58" s="60"/>
      <c r="R58" s="61"/>
      <c r="S58" s="19"/>
      <c r="T58" s="19"/>
      <c r="U58" s="60"/>
      <c r="V58" s="61"/>
      <c r="W58" s="61"/>
      <c r="X58" s="61"/>
      <c r="Y58" s="28"/>
    </row>
    <row r="59" spans="1:25" s="10" customFormat="1" ht="18.75" hidden="1">
      <c r="A59" s="10" t="str">
        <f t="shared" si="0"/>
        <v/>
      </c>
      <c r="B59" s="10" t="str">
        <f>+IF(A59=1,IF(YEAR(G59)&gt;Parametre!$N$6,"licence jeune","licence senior"),"")</f>
        <v/>
      </c>
      <c r="C59" s="10" t="str">
        <f t="shared" si="1"/>
        <v/>
      </c>
      <c r="D59" s="10" t="str">
        <f t="shared" si="2"/>
        <v/>
      </c>
      <c r="E59" s="71"/>
      <c r="F59" s="43"/>
      <c r="G59" s="19"/>
      <c r="H59" s="19"/>
      <c r="I59" s="60"/>
      <c r="J59" s="61"/>
      <c r="K59" s="18"/>
      <c r="L59" s="18"/>
      <c r="M59" s="18"/>
      <c r="N59" s="40"/>
      <c r="O59" s="43"/>
      <c r="P59" s="38"/>
      <c r="Q59" s="60"/>
      <c r="R59" s="61"/>
      <c r="S59" s="19"/>
      <c r="T59" s="19"/>
      <c r="U59" s="60"/>
      <c r="V59" s="61"/>
      <c r="W59" s="61"/>
      <c r="X59" s="61"/>
      <c r="Y59" s="28"/>
    </row>
    <row r="60" spans="1:25" s="10" customFormat="1" ht="18.75" hidden="1">
      <c r="A60" s="10" t="str">
        <f t="shared" si="0"/>
        <v/>
      </c>
      <c r="B60" s="10" t="str">
        <f>+IF(A60=1,IF(YEAR(G60)&gt;Parametre!$N$6,"licence jeune","licence senior"),"")</f>
        <v/>
      </c>
      <c r="C60" s="10" t="str">
        <f t="shared" si="1"/>
        <v/>
      </c>
      <c r="D60" s="10" t="str">
        <f t="shared" si="2"/>
        <v/>
      </c>
      <c r="E60" s="71"/>
      <c r="F60" s="43"/>
      <c r="G60" s="19"/>
      <c r="H60" s="19"/>
      <c r="I60" s="60"/>
      <c r="J60" s="61"/>
      <c r="K60" s="18"/>
      <c r="L60" s="18"/>
      <c r="M60" s="18"/>
      <c r="N60" s="40"/>
      <c r="O60" s="43"/>
      <c r="P60" s="38"/>
      <c r="Q60" s="60"/>
      <c r="R60" s="61"/>
      <c r="S60" s="19"/>
      <c r="T60" s="19"/>
      <c r="U60" s="60"/>
      <c r="V60" s="61"/>
      <c r="W60" s="61"/>
      <c r="X60" s="61"/>
      <c r="Y60" s="28"/>
    </row>
    <row r="61" spans="1:25" s="10" customFormat="1" ht="18.75" hidden="1">
      <c r="A61" s="10" t="str">
        <f t="shared" si="0"/>
        <v/>
      </c>
      <c r="B61" s="10" t="str">
        <f>+IF(A61=1,IF(YEAR(G61)&gt;Parametre!$N$6,"licence jeune","licence senior"),"")</f>
        <v/>
      </c>
      <c r="C61" s="10" t="str">
        <f t="shared" si="1"/>
        <v/>
      </c>
      <c r="D61" s="10" t="str">
        <f t="shared" si="2"/>
        <v/>
      </c>
      <c r="E61" s="71"/>
      <c r="F61" s="43"/>
      <c r="G61" s="19"/>
      <c r="H61" s="19"/>
      <c r="I61" s="60"/>
      <c r="J61" s="61"/>
      <c r="K61" s="18"/>
      <c r="L61" s="18"/>
      <c r="M61" s="18"/>
      <c r="N61" s="40"/>
      <c r="O61" s="43"/>
      <c r="P61" s="38"/>
      <c r="Q61" s="60"/>
      <c r="R61" s="61"/>
      <c r="S61" s="19"/>
      <c r="T61" s="19"/>
      <c r="U61" s="60"/>
      <c r="V61" s="61"/>
      <c r="W61" s="61"/>
      <c r="X61" s="61"/>
      <c r="Y61" s="28"/>
    </row>
    <row r="62" spans="1:25" s="13" customFormat="1" ht="18.75" hidden="1">
      <c r="A62" s="10" t="str">
        <f t="shared" si="0"/>
        <v/>
      </c>
      <c r="B62" s="10" t="str">
        <f>+IF(A62=1,IF(YEAR(G62)&gt;Parametre!$N$6,"licence jeune","licence senior"),"")</f>
        <v/>
      </c>
      <c r="C62" s="10" t="str">
        <f t="shared" si="1"/>
        <v/>
      </c>
      <c r="D62" s="10" t="str">
        <f t="shared" si="2"/>
        <v/>
      </c>
      <c r="E62" s="71"/>
      <c r="F62" s="43"/>
      <c r="G62" s="19"/>
      <c r="H62" s="19"/>
      <c r="I62" s="60"/>
      <c r="J62" s="61"/>
      <c r="K62" s="18"/>
      <c r="L62" s="18"/>
      <c r="M62" s="18"/>
      <c r="N62" s="40"/>
      <c r="O62" s="43"/>
      <c r="P62" s="38"/>
      <c r="Q62" s="60"/>
      <c r="R62" s="61"/>
      <c r="S62" s="19"/>
      <c r="T62" s="19"/>
      <c r="U62" s="60"/>
      <c r="V62" s="61"/>
      <c r="W62" s="61"/>
      <c r="X62" s="61"/>
      <c r="Y62" s="28"/>
    </row>
    <row r="63" spans="1:25" ht="18.75" hidden="1">
      <c r="A63" s="10" t="str">
        <f t="shared" si="0"/>
        <v/>
      </c>
      <c r="B63" s="10" t="str">
        <f>+IF(A63=1,IF(YEAR(G63)&gt;Parametre!$N$6,"licence jeune","licence senior"),"")</f>
        <v/>
      </c>
      <c r="C63" s="10" t="str">
        <f t="shared" si="1"/>
        <v/>
      </c>
      <c r="D63" s="10" t="str">
        <f t="shared" si="2"/>
        <v/>
      </c>
      <c r="E63" s="71"/>
      <c r="F63" s="43"/>
      <c r="G63" s="19"/>
      <c r="H63" s="21"/>
      <c r="I63" s="67"/>
      <c r="J63" s="61"/>
      <c r="K63" s="20"/>
      <c r="L63" s="20"/>
      <c r="M63" s="20"/>
      <c r="N63" s="40"/>
      <c r="O63" s="43"/>
      <c r="P63" s="38"/>
      <c r="Q63" s="60"/>
      <c r="R63" s="61"/>
      <c r="S63" s="19"/>
      <c r="T63" s="19"/>
      <c r="U63" s="60"/>
      <c r="V63" s="61"/>
      <c r="W63" s="61"/>
      <c r="X63" s="61"/>
      <c r="Y63" s="28"/>
    </row>
    <row r="64" spans="1:25" ht="18.75" hidden="1">
      <c r="A64" s="10" t="str">
        <f t="shared" si="0"/>
        <v/>
      </c>
      <c r="B64" s="10" t="str">
        <f>+IF(A64=1,IF(YEAR(G64)&gt;Parametre!$N$6,"licence jeune","licence senior"),"")</f>
        <v/>
      </c>
      <c r="C64" s="10" t="str">
        <f t="shared" si="1"/>
        <v/>
      </c>
      <c r="D64" s="10" t="str">
        <f t="shared" si="2"/>
        <v/>
      </c>
      <c r="E64" s="71"/>
      <c r="F64" s="43"/>
      <c r="G64" s="19"/>
      <c r="H64" s="19"/>
      <c r="I64" s="60"/>
      <c r="J64" s="61"/>
      <c r="K64" s="18"/>
      <c r="L64" s="18"/>
      <c r="M64" s="18"/>
      <c r="N64" s="40"/>
      <c r="O64" s="43"/>
      <c r="P64" s="38"/>
      <c r="Q64" s="60"/>
      <c r="R64" s="61"/>
      <c r="S64" s="19"/>
      <c r="T64" s="19"/>
      <c r="U64" s="60"/>
      <c r="V64" s="61"/>
      <c r="W64" s="61"/>
      <c r="X64" s="61"/>
      <c r="Y64" s="28"/>
    </row>
    <row r="65" spans="1:25" ht="18.75" hidden="1">
      <c r="A65" s="10" t="str">
        <f t="shared" si="0"/>
        <v/>
      </c>
      <c r="B65" s="10" t="str">
        <f>+IF(A65=1,IF(YEAR(G65)&gt;Parametre!$N$6,"licence jeune","licence senior"),"")</f>
        <v/>
      </c>
      <c r="C65" s="10" t="str">
        <f t="shared" si="1"/>
        <v/>
      </c>
      <c r="D65" s="10" t="str">
        <f t="shared" si="2"/>
        <v/>
      </c>
      <c r="E65" s="71"/>
      <c r="F65" s="43"/>
      <c r="G65" s="19"/>
      <c r="H65" s="19"/>
      <c r="I65" s="60"/>
      <c r="J65" s="61"/>
      <c r="K65" s="18"/>
      <c r="L65" s="18"/>
      <c r="M65" s="18"/>
      <c r="N65" s="40"/>
      <c r="O65" s="43"/>
      <c r="P65" s="38"/>
      <c r="Q65" s="60"/>
      <c r="R65" s="61"/>
      <c r="S65" s="19"/>
      <c r="T65" s="19"/>
      <c r="U65" s="60"/>
      <c r="V65" s="61"/>
      <c r="W65" s="61"/>
      <c r="X65" s="61"/>
      <c r="Y65" s="28"/>
    </row>
    <row r="66" spans="1:25" ht="18.75" hidden="1">
      <c r="A66" s="10" t="str">
        <f t="shared" si="0"/>
        <v/>
      </c>
      <c r="B66" s="10" t="str">
        <f>+IF(A66=1,IF(YEAR(G66)&gt;Parametre!$N$6,"licence jeune","licence senior"),"")</f>
        <v/>
      </c>
      <c r="C66" s="10" t="str">
        <f t="shared" si="1"/>
        <v/>
      </c>
      <c r="D66" s="10" t="str">
        <f t="shared" si="2"/>
        <v/>
      </c>
      <c r="E66" s="71"/>
      <c r="F66" s="43"/>
      <c r="G66" s="19"/>
      <c r="H66" s="19"/>
      <c r="I66" s="60"/>
      <c r="J66" s="61"/>
      <c r="K66" s="18"/>
      <c r="L66" s="18"/>
      <c r="M66" s="18"/>
      <c r="N66" s="40"/>
      <c r="O66" s="43"/>
      <c r="P66" s="38"/>
      <c r="Q66" s="60"/>
      <c r="R66" s="61"/>
      <c r="S66" s="19"/>
      <c r="T66" s="19"/>
      <c r="U66" s="60"/>
      <c r="V66" s="61"/>
      <c r="W66" s="61"/>
      <c r="X66" s="61"/>
      <c r="Y66" s="28"/>
    </row>
    <row r="67" spans="1:25" ht="18.75" hidden="1">
      <c r="A67" s="10" t="str">
        <f t="shared" si="0"/>
        <v/>
      </c>
      <c r="B67" s="10" t="str">
        <f>+IF(A67=1,IF(YEAR(G67)&gt;Parametre!$N$6,"licence jeune","licence senior"),"")</f>
        <v/>
      </c>
      <c r="C67" s="10" t="str">
        <f t="shared" si="1"/>
        <v/>
      </c>
      <c r="D67" s="10" t="str">
        <f t="shared" si="2"/>
        <v/>
      </c>
      <c r="E67" s="71"/>
      <c r="F67" s="43"/>
      <c r="G67" s="19"/>
      <c r="H67" s="19"/>
      <c r="I67" s="60"/>
      <c r="J67" s="61"/>
      <c r="K67" s="18"/>
      <c r="L67" s="18"/>
      <c r="M67" s="18"/>
      <c r="N67" s="40"/>
      <c r="O67" s="43"/>
      <c r="P67" s="38"/>
      <c r="Q67" s="60"/>
      <c r="R67" s="61"/>
      <c r="S67" s="19"/>
      <c r="T67" s="19"/>
      <c r="U67" s="60"/>
      <c r="V67" s="61"/>
      <c r="W67" s="61"/>
      <c r="X67" s="61"/>
      <c r="Y67" s="28"/>
    </row>
    <row r="68" spans="1:25" ht="18.75" hidden="1">
      <c r="A68" s="10" t="str">
        <f t="shared" si="0"/>
        <v/>
      </c>
      <c r="B68" s="10" t="str">
        <f>+IF(A68=1,IF(YEAR(G68)&gt;Parametre!$N$6,"licence jeune","licence senior"),"")</f>
        <v/>
      </c>
      <c r="C68" s="10" t="str">
        <f t="shared" si="1"/>
        <v/>
      </c>
      <c r="D68" s="10" t="str">
        <f t="shared" si="2"/>
        <v/>
      </c>
      <c r="E68" s="71"/>
      <c r="F68" s="43"/>
      <c r="G68" s="19"/>
      <c r="H68" s="21"/>
      <c r="I68" s="67"/>
      <c r="J68" s="61"/>
      <c r="K68" s="20"/>
      <c r="L68" s="20"/>
      <c r="M68" s="20"/>
      <c r="N68" s="40"/>
      <c r="O68" s="43"/>
      <c r="P68" s="38"/>
      <c r="Q68" s="60"/>
      <c r="R68" s="61"/>
      <c r="S68" s="19"/>
      <c r="T68" s="19"/>
      <c r="U68" s="60"/>
      <c r="V68" s="61"/>
      <c r="W68" s="61"/>
      <c r="X68" s="61"/>
      <c r="Y68" s="28"/>
    </row>
    <row r="69" spans="1:25" ht="18.75" hidden="1">
      <c r="A69" s="10" t="str">
        <f t="shared" si="0"/>
        <v/>
      </c>
      <c r="B69" s="10" t="str">
        <f>+IF(A69=1,IF(YEAR(G69)&gt;Parametre!$N$6,"licence jeune","licence senior"),"")</f>
        <v/>
      </c>
      <c r="C69" s="10" t="str">
        <f t="shared" si="1"/>
        <v/>
      </c>
      <c r="D69" s="10" t="str">
        <f t="shared" si="2"/>
        <v/>
      </c>
      <c r="E69" s="71"/>
      <c r="F69" s="43"/>
      <c r="G69" s="19"/>
      <c r="H69" s="19"/>
      <c r="I69" s="60"/>
      <c r="J69" s="61"/>
      <c r="K69" s="18"/>
      <c r="L69" s="18"/>
      <c r="M69" s="18"/>
      <c r="N69" s="40"/>
      <c r="O69" s="43"/>
      <c r="P69" s="38"/>
      <c r="Q69" s="60"/>
      <c r="R69" s="61"/>
      <c r="S69" s="19"/>
      <c r="T69" s="19"/>
      <c r="U69" s="60"/>
      <c r="V69" s="61"/>
      <c r="W69" s="61"/>
      <c r="X69" s="61"/>
      <c r="Y69" s="28"/>
    </row>
    <row r="70" spans="1:25" ht="18.75" hidden="1">
      <c r="A70" s="10" t="str">
        <f t="shared" si="0"/>
        <v/>
      </c>
      <c r="B70" s="10" t="str">
        <f>+IF(A70=1,IF(YEAR(G70)&gt;Parametre!$N$6,"licence jeune","licence senior"),"")</f>
        <v/>
      </c>
      <c r="C70" s="10" t="str">
        <f t="shared" si="1"/>
        <v/>
      </c>
      <c r="D70" s="10" t="str">
        <f t="shared" si="2"/>
        <v/>
      </c>
      <c r="E70" s="71"/>
      <c r="F70" s="43"/>
      <c r="G70" s="19"/>
      <c r="H70" s="19"/>
      <c r="I70" s="60"/>
      <c r="J70" s="61"/>
      <c r="K70" s="18"/>
      <c r="L70" s="18"/>
      <c r="M70" s="18"/>
      <c r="N70" s="40"/>
      <c r="O70" s="43"/>
      <c r="P70" s="38"/>
      <c r="Q70" s="60"/>
      <c r="R70" s="61"/>
      <c r="S70" s="19"/>
      <c r="T70" s="19"/>
      <c r="U70" s="60"/>
      <c r="V70" s="61"/>
      <c r="W70" s="61"/>
      <c r="X70" s="61"/>
      <c r="Y70" s="28"/>
    </row>
    <row r="71" spans="1:25" ht="18.75" hidden="1">
      <c r="A71" s="10" t="str">
        <f t="shared" si="0"/>
        <v/>
      </c>
      <c r="B71" s="10" t="str">
        <f>+IF(A71=1,IF(YEAR(G71)&gt;Parametre!$N$6,"licence jeune","licence senior"),"")</f>
        <v/>
      </c>
      <c r="C71" s="10" t="str">
        <f t="shared" si="1"/>
        <v/>
      </c>
      <c r="D71" s="10" t="str">
        <f t="shared" si="2"/>
        <v/>
      </c>
      <c r="E71" s="71"/>
      <c r="F71" s="43"/>
      <c r="G71" s="19"/>
      <c r="H71" s="19"/>
      <c r="I71" s="60"/>
      <c r="J71" s="61"/>
      <c r="K71" s="18"/>
      <c r="L71" s="18"/>
      <c r="M71" s="18"/>
      <c r="N71" s="40"/>
      <c r="O71" s="43"/>
      <c r="P71" s="38"/>
      <c r="Q71" s="60"/>
      <c r="R71" s="61"/>
      <c r="S71" s="19"/>
      <c r="T71" s="19"/>
      <c r="U71" s="60"/>
      <c r="V71" s="61"/>
      <c r="W71" s="61"/>
      <c r="X71" s="61"/>
      <c r="Y71" s="28"/>
    </row>
    <row r="72" spans="1:25" ht="18.75" hidden="1">
      <c r="A72" s="10" t="str">
        <f t="shared" si="0"/>
        <v/>
      </c>
      <c r="B72" s="10" t="str">
        <f>+IF(A72=1,IF(YEAR(G72)&gt;Parametre!$N$6,"licence jeune","licence senior"),"")</f>
        <v/>
      </c>
      <c r="C72" s="10" t="str">
        <f t="shared" si="1"/>
        <v/>
      </c>
      <c r="D72" s="10" t="str">
        <f t="shared" si="2"/>
        <v/>
      </c>
      <c r="E72" s="71"/>
      <c r="F72" s="43"/>
      <c r="G72" s="19"/>
      <c r="H72" s="19"/>
      <c r="I72" s="60"/>
      <c r="J72" s="61"/>
      <c r="K72" s="18"/>
      <c r="L72" s="18"/>
      <c r="M72" s="18"/>
      <c r="N72" s="40"/>
      <c r="O72" s="43"/>
      <c r="P72" s="38"/>
      <c r="Q72" s="60"/>
      <c r="R72" s="61"/>
      <c r="S72" s="19"/>
      <c r="T72" s="19"/>
      <c r="U72" s="60"/>
      <c r="V72" s="61"/>
      <c r="W72" s="61"/>
      <c r="X72" s="61"/>
      <c r="Y72" s="28"/>
    </row>
    <row r="73" spans="1:25" ht="19.5" thickBot="1">
      <c r="A73" s="10" t="str">
        <f t="shared" si="0"/>
        <v/>
      </c>
      <c r="B73" s="10" t="str">
        <f>+IF(A73=1,IF(YEAR(G73)&gt;Parametre!$N$6,"licence jeune","licence senior"),"")</f>
        <v/>
      </c>
      <c r="C73" s="10" t="str">
        <f t="shared" si="1"/>
        <v/>
      </c>
      <c r="D73" s="10" t="str">
        <f t="shared" si="2"/>
        <v/>
      </c>
      <c r="E73" s="72"/>
      <c r="F73" s="35"/>
      <c r="G73" s="29"/>
      <c r="H73" s="30"/>
      <c r="I73" s="31"/>
      <c r="J73" s="34"/>
      <c r="K73" s="68"/>
      <c r="L73" s="33"/>
      <c r="M73" s="33"/>
      <c r="N73" s="42"/>
      <c r="O73" s="35"/>
      <c r="P73" s="39"/>
      <c r="Q73" s="32"/>
      <c r="R73" s="34"/>
      <c r="S73" s="64"/>
      <c r="T73" s="65"/>
      <c r="U73" s="66"/>
      <c r="V73" s="34"/>
      <c r="W73" s="34"/>
      <c r="X73" s="34"/>
      <c r="Y73" s="63"/>
    </row>
    <row r="74" spans="1:25" ht="6" customHeight="1"/>
  </sheetData>
  <sheetProtection selectLockedCells="1" selectUnlockedCells="1"/>
  <autoFilter ref="E14:Y73">
    <filterColumn colId="9" showButton="0"/>
    <filterColumn colId="10" showButton="0"/>
    <filterColumn colId="11" showButton="0"/>
    <sortState ref="E13:Y71">
      <sortCondition ref="E12"/>
    </sortState>
  </autoFilter>
  <mergeCells count="8">
    <mergeCell ref="AB14:AD14"/>
    <mergeCell ref="F3:H3"/>
    <mergeCell ref="J3:L3"/>
    <mergeCell ref="J4:L4"/>
    <mergeCell ref="F5:H5"/>
    <mergeCell ref="F8:H8"/>
    <mergeCell ref="N14:Q14"/>
    <mergeCell ref="F10:H10"/>
  </mergeCells>
  <conditionalFormatting sqref="D15:D73">
    <cfRule type="containsText" dxfId="42" priority="5" operator="containsText" text="erreur">
      <formula>NOT(ISERROR(SEARCH("erreur",D15)))</formula>
    </cfRule>
  </conditionalFormatting>
  <conditionalFormatting sqref="F15:X73">
    <cfRule type="containsBlanks" dxfId="41" priority="3">
      <formula>LEN(TRIM(F15))=0</formula>
    </cfRule>
  </conditionalFormatting>
  <conditionalFormatting sqref="Y15:Y73 E15:E73">
    <cfRule type="containsBlanks" dxfId="40" priority="2">
      <formula>LEN(TRIM(E15))=0</formula>
    </cfRule>
  </conditionalFormatting>
  <printOptions horizontalCentered="1" verticalCentered="1"/>
  <pageMargins left="0.19652777777777777" right="0.19652777777777777" top="0.15763888888888888" bottom="0.15763888888888888" header="0.51180555555555551" footer="0.51180555555555551"/>
  <pageSetup paperSize="9" scale="66" firstPageNumber="0" fitToHeight="2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AP77"/>
  <sheetViews>
    <sheetView tabSelected="1" topLeftCell="E1" zoomScale="70" zoomScaleNormal="70" workbookViewId="0">
      <selection activeCell="K7" sqref="K7"/>
    </sheetView>
  </sheetViews>
  <sheetFormatPr baseColWidth="10" defaultColWidth="14.5703125" defaultRowHeight="15" outlineLevelCol="1"/>
  <cols>
    <col min="1" max="1" width="0" style="5" hidden="1" customWidth="1" outlineLevel="1"/>
    <col min="2" max="2" width="19.7109375" style="5" hidden="1" customWidth="1" outlineLevel="1"/>
    <col min="3" max="3" width="21.28515625" style="5" hidden="1" customWidth="1" outlineLevel="1"/>
    <col min="4" max="4" width="20" style="5" hidden="1" customWidth="1" outlineLevel="1"/>
    <col min="5" max="5" width="24.140625" style="6" customWidth="1" collapsed="1"/>
    <col min="6" max="6" width="26.28515625" style="4" customWidth="1"/>
    <col min="7" max="7" width="17.42578125" style="4" customWidth="1"/>
    <col min="8" max="8" width="9.5703125" style="4" customWidth="1"/>
    <col min="9" max="9" width="14.5703125" style="4" customWidth="1"/>
    <col min="10" max="10" width="0.140625" style="4" customWidth="1"/>
    <col min="11" max="11" width="6.28515625" style="4" customWidth="1"/>
    <col min="12" max="12" width="14.5703125" style="4" customWidth="1"/>
    <col min="13" max="13" width="0.140625" style="4" customWidth="1"/>
    <col min="14" max="14" width="33.7109375" style="37" customWidth="1"/>
    <col min="15" max="15" width="0.140625" style="4" customWidth="1"/>
    <col min="16" max="16" width="14.5703125" style="37" customWidth="1"/>
    <col min="17" max="17" width="25.5703125" style="4" bestFit="1" customWidth="1"/>
    <col min="18" max="18" width="0.140625" style="4" customWidth="1"/>
    <col min="19" max="19" width="17.42578125" style="4" customWidth="1"/>
    <col min="20" max="20" width="16.140625" style="4" hidden="1" customWidth="1"/>
    <col min="21" max="24" width="0.140625" style="4" customWidth="1"/>
    <col min="25" max="25" width="17.140625" style="4" customWidth="1"/>
    <col min="26" max="260" width="14.5703125" style="5"/>
    <col min="261" max="281" width="14.5703125" style="5" customWidth="1"/>
    <col min="282" max="516" width="14.5703125" style="5"/>
    <col min="517" max="537" width="14.5703125" style="5" customWidth="1"/>
    <col min="538" max="772" width="14.5703125" style="5"/>
    <col min="773" max="793" width="14.5703125" style="5" customWidth="1"/>
    <col min="794" max="1028" width="14.5703125" style="5"/>
    <col min="1029" max="1049" width="14.5703125" style="5" customWidth="1"/>
    <col min="1050" max="1284" width="14.5703125" style="5"/>
    <col min="1285" max="1305" width="14.5703125" style="5" customWidth="1"/>
    <col min="1306" max="1540" width="14.5703125" style="5"/>
    <col min="1541" max="1561" width="14.5703125" style="5" customWidth="1"/>
    <col min="1562" max="1796" width="14.5703125" style="5"/>
    <col min="1797" max="1817" width="14.5703125" style="5" customWidth="1"/>
    <col min="1818" max="2052" width="14.5703125" style="5"/>
    <col min="2053" max="2073" width="14.5703125" style="5" customWidth="1"/>
    <col min="2074" max="2308" width="14.5703125" style="5"/>
    <col min="2309" max="2329" width="14.5703125" style="5" customWidth="1"/>
    <col min="2330" max="2564" width="14.5703125" style="5"/>
    <col min="2565" max="2585" width="14.5703125" style="5" customWidth="1"/>
    <col min="2586" max="2820" width="14.5703125" style="5"/>
    <col min="2821" max="2841" width="14.5703125" style="5" customWidth="1"/>
    <col min="2842" max="3076" width="14.5703125" style="5"/>
    <col min="3077" max="3097" width="14.5703125" style="5" customWidth="1"/>
    <col min="3098" max="3332" width="14.5703125" style="5"/>
    <col min="3333" max="3353" width="14.5703125" style="5" customWidth="1"/>
    <col min="3354" max="3588" width="14.5703125" style="5"/>
    <col min="3589" max="3609" width="14.5703125" style="5" customWidth="1"/>
    <col min="3610" max="3844" width="14.5703125" style="5"/>
    <col min="3845" max="3865" width="14.5703125" style="5" customWidth="1"/>
    <col min="3866" max="4100" width="14.5703125" style="5"/>
    <col min="4101" max="4121" width="14.5703125" style="5" customWidth="1"/>
    <col min="4122" max="4356" width="14.5703125" style="5"/>
    <col min="4357" max="4377" width="14.5703125" style="5" customWidth="1"/>
    <col min="4378" max="4612" width="14.5703125" style="5"/>
    <col min="4613" max="4633" width="14.5703125" style="5" customWidth="1"/>
    <col min="4634" max="4868" width="14.5703125" style="5"/>
    <col min="4869" max="4889" width="14.5703125" style="5" customWidth="1"/>
    <col min="4890" max="5124" width="14.5703125" style="5"/>
    <col min="5125" max="5145" width="14.5703125" style="5" customWidth="1"/>
    <col min="5146" max="5380" width="14.5703125" style="5"/>
    <col min="5381" max="5401" width="14.5703125" style="5" customWidth="1"/>
    <col min="5402" max="5636" width="14.5703125" style="5"/>
    <col min="5637" max="5657" width="14.5703125" style="5" customWidth="1"/>
    <col min="5658" max="5892" width="14.5703125" style="5"/>
    <col min="5893" max="5913" width="14.5703125" style="5" customWidth="1"/>
    <col min="5914" max="6148" width="14.5703125" style="5"/>
    <col min="6149" max="6169" width="14.5703125" style="5" customWidth="1"/>
    <col min="6170" max="6404" width="14.5703125" style="5"/>
    <col min="6405" max="6425" width="14.5703125" style="5" customWidth="1"/>
    <col min="6426" max="6660" width="14.5703125" style="5"/>
    <col min="6661" max="6681" width="14.5703125" style="5" customWidth="1"/>
    <col min="6682" max="6916" width="14.5703125" style="5"/>
    <col min="6917" max="6937" width="14.5703125" style="5" customWidth="1"/>
    <col min="6938" max="7172" width="14.5703125" style="5"/>
    <col min="7173" max="7193" width="14.5703125" style="5" customWidth="1"/>
    <col min="7194" max="7428" width="14.5703125" style="5"/>
    <col min="7429" max="7449" width="14.5703125" style="5" customWidth="1"/>
    <col min="7450" max="7684" width="14.5703125" style="5"/>
    <col min="7685" max="7705" width="14.5703125" style="5" customWidth="1"/>
    <col min="7706" max="7940" width="14.5703125" style="5"/>
    <col min="7941" max="7961" width="14.5703125" style="5" customWidth="1"/>
    <col min="7962" max="8196" width="14.5703125" style="5"/>
    <col min="8197" max="8217" width="14.5703125" style="5" customWidth="1"/>
    <col min="8218" max="8452" width="14.5703125" style="5"/>
    <col min="8453" max="8473" width="14.5703125" style="5" customWidth="1"/>
    <col min="8474" max="8708" width="14.5703125" style="5"/>
    <col min="8709" max="8729" width="14.5703125" style="5" customWidth="1"/>
    <col min="8730" max="8964" width="14.5703125" style="5"/>
    <col min="8965" max="8985" width="14.5703125" style="5" customWidth="1"/>
    <col min="8986" max="9220" width="14.5703125" style="5"/>
    <col min="9221" max="9241" width="14.5703125" style="5" customWidth="1"/>
    <col min="9242" max="9476" width="14.5703125" style="5"/>
    <col min="9477" max="9497" width="14.5703125" style="5" customWidth="1"/>
    <col min="9498" max="9732" width="14.5703125" style="5"/>
    <col min="9733" max="9753" width="14.5703125" style="5" customWidth="1"/>
    <col min="9754" max="9988" width="14.5703125" style="5"/>
    <col min="9989" max="10009" width="14.5703125" style="5" customWidth="1"/>
    <col min="10010" max="10244" width="14.5703125" style="5"/>
    <col min="10245" max="10265" width="14.5703125" style="5" customWidth="1"/>
    <col min="10266" max="10500" width="14.5703125" style="5"/>
    <col min="10501" max="10521" width="14.5703125" style="5" customWidth="1"/>
    <col min="10522" max="10756" width="14.5703125" style="5"/>
    <col min="10757" max="10777" width="14.5703125" style="5" customWidth="1"/>
    <col min="10778" max="11012" width="14.5703125" style="5"/>
    <col min="11013" max="11033" width="14.5703125" style="5" customWidth="1"/>
    <col min="11034" max="11268" width="14.5703125" style="5"/>
    <col min="11269" max="11289" width="14.5703125" style="5" customWidth="1"/>
    <col min="11290" max="11524" width="14.5703125" style="5"/>
    <col min="11525" max="11545" width="14.5703125" style="5" customWidth="1"/>
    <col min="11546" max="11780" width="14.5703125" style="5"/>
    <col min="11781" max="11801" width="14.5703125" style="5" customWidth="1"/>
    <col min="11802" max="12036" width="14.5703125" style="5"/>
    <col min="12037" max="12057" width="14.5703125" style="5" customWidth="1"/>
    <col min="12058" max="12292" width="14.5703125" style="5"/>
    <col min="12293" max="12313" width="14.5703125" style="5" customWidth="1"/>
    <col min="12314" max="12548" width="14.5703125" style="5"/>
    <col min="12549" max="12569" width="14.5703125" style="5" customWidth="1"/>
    <col min="12570" max="12804" width="14.5703125" style="5"/>
    <col min="12805" max="12825" width="14.5703125" style="5" customWidth="1"/>
    <col min="12826" max="13060" width="14.5703125" style="5"/>
    <col min="13061" max="13081" width="14.5703125" style="5" customWidth="1"/>
    <col min="13082" max="13316" width="14.5703125" style="5"/>
    <col min="13317" max="13337" width="14.5703125" style="5" customWidth="1"/>
    <col min="13338" max="13572" width="14.5703125" style="5"/>
    <col min="13573" max="13593" width="14.5703125" style="5" customWidth="1"/>
    <col min="13594" max="13828" width="14.5703125" style="5"/>
    <col min="13829" max="13849" width="14.5703125" style="5" customWidth="1"/>
    <col min="13850" max="14084" width="14.5703125" style="5"/>
    <col min="14085" max="14105" width="14.5703125" style="5" customWidth="1"/>
    <col min="14106" max="14340" width="14.5703125" style="5"/>
    <col min="14341" max="14361" width="14.5703125" style="5" customWidth="1"/>
    <col min="14362" max="14596" width="14.5703125" style="5"/>
    <col min="14597" max="14617" width="14.5703125" style="5" customWidth="1"/>
    <col min="14618" max="14852" width="14.5703125" style="5"/>
    <col min="14853" max="14873" width="14.5703125" style="5" customWidth="1"/>
    <col min="14874" max="15108" width="14.5703125" style="5"/>
    <col min="15109" max="15129" width="14.5703125" style="5" customWidth="1"/>
    <col min="15130" max="15364" width="14.5703125" style="5"/>
    <col min="15365" max="15385" width="14.5703125" style="5" customWidth="1"/>
    <col min="15386" max="15620" width="14.5703125" style="5"/>
    <col min="15621" max="15641" width="14.5703125" style="5" customWidth="1"/>
    <col min="15642" max="15876" width="14.5703125" style="5"/>
    <col min="15877" max="15897" width="14.5703125" style="5" customWidth="1"/>
    <col min="15898" max="16132" width="14.5703125" style="5"/>
    <col min="16133" max="16153" width="14.5703125" style="5" customWidth="1"/>
    <col min="16154" max="16384" width="14.5703125" style="5"/>
  </cols>
  <sheetData>
    <row r="2" spans="1:30" ht="15.75" thickBot="1"/>
    <row r="3" spans="1:30" ht="21.75" thickBot="1">
      <c r="D3" s="6"/>
      <c r="E3" s="1" t="s">
        <v>0</v>
      </c>
      <c r="F3" s="180"/>
      <c r="G3" s="181"/>
      <c r="H3" s="182"/>
      <c r="I3" s="145" t="s">
        <v>7</v>
      </c>
      <c r="J3" s="184"/>
      <c r="K3" s="184"/>
      <c r="L3" s="184"/>
      <c r="M3" s="3"/>
      <c r="N3" s="36"/>
      <c r="O3" s="17"/>
      <c r="P3" s="36"/>
      <c r="Q3" s="17"/>
      <c r="R3" s="17"/>
      <c r="S3" s="17"/>
      <c r="T3" s="17"/>
      <c r="U3" s="17"/>
      <c r="V3" s="17"/>
      <c r="W3" s="17"/>
      <c r="X3" s="17"/>
      <c r="Y3" s="17"/>
    </row>
    <row r="4" spans="1:30" ht="19.5" thickBot="1">
      <c r="J4" s="179"/>
      <c r="K4" s="179"/>
      <c r="L4" s="179"/>
      <c r="M4" s="7"/>
      <c r="N4" s="70"/>
      <c r="O4" s="17"/>
      <c r="P4" s="36"/>
      <c r="Q4" s="17"/>
      <c r="R4" s="17"/>
      <c r="S4" s="17"/>
      <c r="T4" s="17"/>
      <c r="U4" s="17"/>
      <c r="V4" s="17"/>
      <c r="W4" s="17"/>
      <c r="X4" s="17"/>
      <c r="Y4" s="17"/>
    </row>
    <row r="5" spans="1:30" ht="19.5" thickBot="1">
      <c r="E5" s="1" t="s">
        <v>1</v>
      </c>
      <c r="F5" s="185"/>
      <c r="G5" s="185"/>
      <c r="H5" s="185"/>
      <c r="I5" s="8"/>
      <c r="J5" s="89"/>
      <c r="K5" s="144"/>
      <c r="L5" s="144"/>
      <c r="M5" s="144"/>
      <c r="N5" s="17"/>
      <c r="O5" s="17"/>
      <c r="P5" s="36"/>
      <c r="Q5" s="17"/>
      <c r="R5" s="17"/>
      <c r="S5" s="17"/>
      <c r="T5" s="17"/>
      <c r="U5" s="17" t="s">
        <v>134</v>
      </c>
      <c r="V5" s="17" t="s">
        <v>231</v>
      </c>
      <c r="W5" s="90">
        <v>42730</v>
      </c>
      <c r="X5" s="17">
        <v>2017</v>
      </c>
      <c r="Y5" s="17"/>
    </row>
    <row r="6" spans="1:30" ht="18.75">
      <c r="E6" s="1"/>
      <c r="F6" s="8"/>
      <c r="G6" s="8"/>
      <c r="H6" s="8"/>
      <c r="I6" s="8"/>
      <c r="J6" s="144"/>
      <c r="K6" s="144"/>
      <c r="L6" s="144"/>
      <c r="M6" s="144"/>
      <c r="N6" s="17"/>
      <c r="O6" s="17"/>
      <c r="P6" s="36"/>
      <c r="Q6" s="17"/>
      <c r="R6" s="17"/>
      <c r="S6" s="17"/>
      <c r="T6" s="17"/>
      <c r="U6" s="17"/>
      <c r="V6" s="17"/>
      <c r="W6" s="17"/>
      <c r="X6" s="17"/>
      <c r="Y6" s="17"/>
    </row>
    <row r="7" spans="1:30" ht="19.5" thickBot="1">
      <c r="E7" s="1"/>
      <c r="F7" s="8"/>
      <c r="G7" s="8"/>
      <c r="H7" s="8"/>
      <c r="I7" s="8"/>
      <c r="J7" s="144"/>
      <c r="K7" s="144"/>
      <c r="L7" s="144"/>
      <c r="M7" s="144"/>
      <c r="N7" s="17"/>
    </row>
    <row r="8" spans="1:30" ht="24" thickBot="1">
      <c r="E8" s="58" t="s">
        <v>220</v>
      </c>
      <c r="F8" s="188" t="s">
        <v>342</v>
      </c>
      <c r="G8" s="188"/>
      <c r="H8" s="188"/>
      <c r="I8" s="8"/>
      <c r="J8" s="144"/>
      <c r="K8" s="144"/>
      <c r="L8" s="144"/>
      <c r="M8" s="144"/>
      <c r="N8" s="17"/>
    </row>
    <row r="9" spans="1:30" ht="18.75">
      <c r="E9" s="1"/>
      <c r="F9" s="8"/>
      <c r="G9" s="8"/>
      <c r="H9" s="8"/>
      <c r="I9" s="8"/>
      <c r="J9" s="144"/>
      <c r="K9" s="144"/>
      <c r="L9" s="144"/>
      <c r="M9" s="144"/>
      <c r="Q9" s="4" t="s">
        <v>350</v>
      </c>
    </row>
    <row r="10" spans="1:30" ht="21">
      <c r="E10" s="69" t="s">
        <v>344</v>
      </c>
      <c r="F10" s="69"/>
      <c r="G10" s="8"/>
      <c r="H10" s="8"/>
      <c r="I10" s="8"/>
      <c r="J10" s="144"/>
      <c r="K10" s="144"/>
      <c r="L10" s="144"/>
      <c r="M10" s="144"/>
    </row>
    <row r="11" spans="1:30" ht="21">
      <c r="E11" s="146" t="s">
        <v>345</v>
      </c>
      <c r="F11" s="83"/>
      <c r="G11" s="8"/>
      <c r="H11" s="8"/>
      <c r="I11" s="8"/>
      <c r="J11" s="144"/>
      <c r="K11" s="144"/>
      <c r="L11" s="144"/>
      <c r="M11" s="144"/>
    </row>
    <row r="12" spans="1:30" ht="26.25">
      <c r="E12" s="1"/>
      <c r="F12" s="202" t="s">
        <v>372</v>
      </c>
      <c r="G12" s="202"/>
      <c r="H12" s="202"/>
      <c r="I12" s="8"/>
      <c r="J12" s="144"/>
      <c r="K12" s="144"/>
      <c r="L12" s="144"/>
      <c r="M12" s="144"/>
    </row>
    <row r="13" spans="1:30" ht="19.5" thickBot="1">
      <c r="E13" s="1"/>
      <c r="F13" s="8"/>
      <c r="G13" s="8"/>
      <c r="H13" s="8"/>
      <c r="I13" s="8"/>
      <c r="J13" s="144"/>
      <c r="K13" s="144"/>
      <c r="L13" s="144"/>
      <c r="M13" s="144"/>
    </row>
    <row r="14" spans="1:30" ht="31.5" customHeight="1">
      <c r="C14" s="5" t="s">
        <v>218</v>
      </c>
      <c r="E14" s="73" t="s">
        <v>224</v>
      </c>
      <c r="F14" s="74" t="s">
        <v>225</v>
      </c>
      <c r="G14" s="22" t="s">
        <v>3</v>
      </c>
      <c r="H14" s="22" t="s">
        <v>199</v>
      </c>
      <c r="I14" s="22" t="s">
        <v>5</v>
      </c>
      <c r="J14" s="23" t="s">
        <v>200</v>
      </c>
      <c r="K14" s="24" t="s">
        <v>201</v>
      </c>
      <c r="L14" s="22" t="s">
        <v>2</v>
      </c>
      <c r="M14" s="22" t="s">
        <v>205</v>
      </c>
      <c r="N14" s="178" t="s">
        <v>4</v>
      </c>
      <c r="O14" s="178"/>
      <c r="P14" s="178"/>
      <c r="Q14" s="178"/>
      <c r="R14" s="25"/>
      <c r="S14" s="26" t="s">
        <v>232</v>
      </c>
      <c r="T14" s="27" t="s">
        <v>207</v>
      </c>
      <c r="U14" s="26" t="s">
        <v>202</v>
      </c>
      <c r="V14" s="26" t="s">
        <v>203</v>
      </c>
      <c r="W14" s="59" t="s">
        <v>6</v>
      </c>
      <c r="X14" s="26" t="s">
        <v>204</v>
      </c>
      <c r="Y14" s="62" t="s">
        <v>233</v>
      </c>
      <c r="AB14" s="179"/>
      <c r="AC14" s="179"/>
      <c r="AD14" s="179"/>
    </row>
    <row r="15" spans="1:30" s="10" customFormat="1" ht="30" customHeight="1">
      <c r="A15" s="10" t="str">
        <f>+IF(E15&lt;&gt;"",1,"")</f>
        <v/>
      </c>
      <c r="B15" s="10" t="str">
        <f>+IF(A15=1,IF(YEAR(G15)&gt;Parametre!$N$6,"licence jeune","licence senior"),"")</f>
        <v/>
      </c>
      <c r="C15" s="10" t="str">
        <f>+IF(A15=1,IF(OR(K15&lt;&gt;29,M15&lt;&gt;$J$3),$F$8,"renouvellement"),"")</f>
        <v/>
      </c>
      <c r="D15" s="10" t="str">
        <f>+IF(OR(C15=$F$8,C15=""),"","erreur")</f>
        <v/>
      </c>
      <c r="E15" s="91"/>
      <c r="F15" s="91"/>
      <c r="G15" s="91"/>
      <c r="H15" s="150"/>
      <c r="I15" s="150"/>
      <c r="J15" s="91"/>
      <c r="K15" s="150"/>
      <c r="L15" s="150"/>
      <c r="M15" s="91"/>
      <c r="N15" s="150"/>
      <c r="O15" s="150"/>
      <c r="P15" s="150"/>
      <c r="Q15" s="150"/>
      <c r="R15" s="91" t="s">
        <v>231</v>
      </c>
      <c r="S15" s="91"/>
      <c r="T15" s="91"/>
      <c r="U15" s="91">
        <v>2018</v>
      </c>
      <c r="V15" s="91" t="s">
        <v>347</v>
      </c>
      <c r="W15" s="91">
        <v>5</v>
      </c>
      <c r="X15" s="91">
        <v>0</v>
      </c>
      <c r="Y15" s="91"/>
    </row>
    <row r="16" spans="1:30" s="10" customFormat="1" ht="30" customHeight="1">
      <c r="A16" s="10" t="str">
        <f t="shared" ref="A16:A73" si="0">+IF(E16&lt;&gt;"",1,"")</f>
        <v/>
      </c>
      <c r="B16" s="10" t="str">
        <f>+IF(A16=1,IF(YEAR(G16)&gt;Parametre!$N$6,"licence jeune","licence senior"),"")</f>
        <v/>
      </c>
      <c r="C16" s="10" t="str">
        <f t="shared" ref="C16:C73" si="1">+IF(A16=1,IF(OR(K16&lt;&gt;29,M16&lt;&gt;$J$3),$F$8,"renouvellement"),"")</f>
        <v/>
      </c>
      <c r="D16" s="10" t="str">
        <f t="shared" ref="D16:D73" si="2">+IF(OR(C16=$F$8,C16=""),"","erreur")</f>
        <v/>
      </c>
      <c r="E16" s="91"/>
      <c r="F16" s="91"/>
      <c r="G16" s="91"/>
      <c r="H16" s="150"/>
      <c r="I16" s="150"/>
      <c r="J16" s="91"/>
      <c r="K16" s="150"/>
      <c r="L16" s="150"/>
      <c r="M16" s="91"/>
      <c r="N16" s="150"/>
      <c r="O16" s="150"/>
      <c r="P16" s="150"/>
      <c r="Q16" s="150"/>
      <c r="R16" s="91" t="s">
        <v>231</v>
      </c>
      <c r="S16" s="91"/>
      <c r="T16" s="91"/>
      <c r="U16" s="91">
        <v>2018</v>
      </c>
      <c r="V16" s="91" t="s">
        <v>347</v>
      </c>
      <c r="W16" s="91">
        <v>5</v>
      </c>
      <c r="X16" s="91">
        <v>0</v>
      </c>
      <c r="Y16" s="91"/>
    </row>
    <row r="17" spans="1:42" s="10" customFormat="1" ht="30" customHeight="1">
      <c r="A17" s="10" t="str">
        <f t="shared" si="0"/>
        <v/>
      </c>
      <c r="B17" s="10" t="str">
        <f>+IF(A17=1,IF(YEAR(G17)&gt;Parametre!$N$6,"licence jeune","licence senior"),"")</f>
        <v/>
      </c>
      <c r="C17" s="10" t="str">
        <f t="shared" si="1"/>
        <v/>
      </c>
      <c r="D17" s="10" t="str">
        <f t="shared" si="2"/>
        <v/>
      </c>
      <c r="E17" s="91"/>
      <c r="F17" s="91"/>
      <c r="G17" s="91"/>
      <c r="H17" s="150"/>
      <c r="I17" s="150"/>
      <c r="J17" s="91"/>
      <c r="K17" s="150"/>
      <c r="L17" s="150"/>
      <c r="M17" s="91"/>
      <c r="N17" s="150"/>
      <c r="O17" s="150"/>
      <c r="P17" s="150"/>
      <c r="Q17" s="150"/>
      <c r="R17" s="91" t="s">
        <v>231</v>
      </c>
      <c r="S17" s="91"/>
      <c r="T17" s="91"/>
      <c r="U17" s="91">
        <v>2018</v>
      </c>
      <c r="V17" s="91" t="s">
        <v>347</v>
      </c>
      <c r="W17" s="91">
        <v>5</v>
      </c>
      <c r="X17" s="91">
        <v>0</v>
      </c>
      <c r="Y17" s="91"/>
      <c r="Z17" s="11"/>
      <c r="AA17" s="11"/>
      <c r="AC17" s="12"/>
    </row>
    <row r="18" spans="1:42" s="10" customFormat="1" ht="30" customHeight="1">
      <c r="A18" s="10" t="str">
        <f t="shared" si="0"/>
        <v/>
      </c>
      <c r="B18" s="10" t="str">
        <f>+IF(A18=1,IF(YEAR(G18)&gt;Parametre!$N$6,"licence jeune","licence senior"),"")</f>
        <v/>
      </c>
      <c r="C18" s="10" t="str">
        <f t="shared" si="1"/>
        <v/>
      </c>
      <c r="D18" s="10" t="str">
        <f t="shared" si="2"/>
        <v/>
      </c>
      <c r="E18" s="91"/>
      <c r="F18" s="91"/>
      <c r="G18" s="91"/>
      <c r="H18" s="150"/>
      <c r="I18" s="150"/>
      <c r="J18" s="91"/>
      <c r="K18" s="150"/>
      <c r="L18" s="150"/>
      <c r="M18" s="91"/>
      <c r="N18" s="150"/>
      <c r="O18" s="150"/>
      <c r="P18" s="150"/>
      <c r="Q18" s="150"/>
      <c r="R18" s="91"/>
      <c r="S18" s="91"/>
      <c r="T18" s="91"/>
      <c r="U18" s="91">
        <v>2017</v>
      </c>
      <c r="V18" s="91" t="s">
        <v>347</v>
      </c>
      <c r="W18" s="91">
        <v>5</v>
      </c>
      <c r="X18" s="91">
        <v>0</v>
      </c>
      <c r="Y18" s="91"/>
    </row>
    <row r="19" spans="1:42" s="10" customFormat="1" ht="30" customHeight="1">
      <c r="A19" s="10" t="str">
        <f t="shared" si="0"/>
        <v/>
      </c>
      <c r="B19" s="10" t="str">
        <f>+IF(A19=1,IF(YEAR(G19)&gt;Parametre!$N$6,"licence jeune","licence senior"),"")</f>
        <v/>
      </c>
      <c r="C19" s="10" t="str">
        <f t="shared" si="1"/>
        <v/>
      </c>
      <c r="D19" s="10" t="str">
        <f t="shared" si="2"/>
        <v/>
      </c>
      <c r="E19" s="91"/>
      <c r="F19" s="91"/>
      <c r="G19" s="91"/>
      <c r="H19" s="150"/>
      <c r="I19" s="150"/>
      <c r="J19" s="91"/>
      <c r="K19" s="150"/>
      <c r="L19" s="150"/>
      <c r="M19" s="91"/>
      <c r="N19" s="150"/>
      <c r="O19" s="150"/>
      <c r="P19" s="150"/>
      <c r="Q19" s="150"/>
      <c r="R19" s="91"/>
      <c r="S19" s="91"/>
      <c r="T19" s="91"/>
      <c r="U19" s="91">
        <v>2017</v>
      </c>
      <c r="V19" s="91" t="s">
        <v>347</v>
      </c>
      <c r="W19" s="91">
        <v>5</v>
      </c>
      <c r="X19" s="91">
        <v>0</v>
      </c>
      <c r="Y19" s="91"/>
    </row>
    <row r="20" spans="1:42" s="10" customFormat="1" ht="30" customHeight="1">
      <c r="A20" s="10" t="str">
        <f t="shared" si="0"/>
        <v/>
      </c>
      <c r="B20" s="10" t="str">
        <f>+IF(A20=1,IF(YEAR(G20)&gt;Parametre!$N$6,"licence jeune","licence senior"),"")</f>
        <v/>
      </c>
      <c r="C20" s="10" t="str">
        <f t="shared" si="1"/>
        <v/>
      </c>
      <c r="D20" s="10" t="str">
        <f t="shared" si="2"/>
        <v/>
      </c>
      <c r="E20" s="91"/>
      <c r="F20" s="91"/>
      <c r="G20" s="91"/>
      <c r="H20" s="150"/>
      <c r="I20" s="150"/>
      <c r="J20" s="91"/>
      <c r="K20" s="150"/>
      <c r="L20" s="150"/>
      <c r="M20" s="91"/>
      <c r="N20" s="150"/>
      <c r="O20" s="150"/>
      <c r="P20" s="150"/>
      <c r="Q20" s="150"/>
      <c r="R20" s="91"/>
      <c r="S20" s="91"/>
      <c r="T20" s="91"/>
      <c r="U20" s="91">
        <v>2017</v>
      </c>
      <c r="V20" s="91" t="s">
        <v>347</v>
      </c>
      <c r="W20" s="91">
        <v>5</v>
      </c>
      <c r="X20" s="91">
        <v>0</v>
      </c>
      <c r="Y20" s="91"/>
    </row>
    <row r="21" spans="1:42" s="10" customFormat="1" ht="30" customHeight="1">
      <c r="A21" s="10" t="str">
        <f t="shared" si="0"/>
        <v/>
      </c>
      <c r="B21" s="10" t="str">
        <f>+IF(A21=1,IF(YEAR(G21)&gt;Parametre!$N$6,"licence jeune","licence senior"),"")</f>
        <v/>
      </c>
      <c r="C21" s="10" t="str">
        <f t="shared" si="1"/>
        <v/>
      </c>
      <c r="D21" s="10" t="str">
        <f t="shared" si="2"/>
        <v/>
      </c>
      <c r="E21" s="91"/>
      <c r="F21" s="91"/>
      <c r="G21" s="91"/>
      <c r="H21" s="150"/>
      <c r="I21" s="150"/>
      <c r="J21" s="91"/>
      <c r="K21" s="150"/>
      <c r="L21" s="150"/>
      <c r="M21" s="91"/>
      <c r="N21" s="150"/>
      <c r="O21" s="150"/>
      <c r="P21" s="150"/>
      <c r="Q21" s="150"/>
      <c r="R21" s="91"/>
      <c r="S21" s="91"/>
      <c r="T21" s="91"/>
      <c r="U21" s="91">
        <v>2017</v>
      </c>
      <c r="V21" s="91" t="s">
        <v>347</v>
      </c>
      <c r="W21" s="91">
        <v>5</v>
      </c>
      <c r="X21" s="91">
        <v>0</v>
      </c>
      <c r="Y21" s="91"/>
    </row>
    <row r="22" spans="1:42" s="13" customFormat="1" ht="30" customHeight="1">
      <c r="A22" s="10" t="str">
        <f t="shared" si="0"/>
        <v/>
      </c>
      <c r="B22" s="10" t="str">
        <f>+IF(A22=1,IF(YEAR(G22)&gt;Parametre!$N$6,"licence jeune","licence senior"),"")</f>
        <v/>
      </c>
      <c r="C22" s="10" t="str">
        <f t="shared" si="1"/>
        <v/>
      </c>
      <c r="D22" s="10" t="str">
        <f t="shared" si="2"/>
        <v/>
      </c>
      <c r="E22" s="91"/>
      <c r="F22" s="91"/>
      <c r="G22" s="91"/>
      <c r="H22" s="150"/>
      <c r="I22" s="150"/>
      <c r="J22" s="91"/>
      <c r="K22" s="150"/>
      <c r="L22" s="150"/>
      <c r="M22" s="91"/>
      <c r="N22" s="150"/>
      <c r="O22" s="150"/>
      <c r="P22" s="150"/>
      <c r="Q22" s="150"/>
      <c r="R22" s="91"/>
      <c r="S22" s="91"/>
      <c r="T22" s="91"/>
      <c r="U22" s="91">
        <v>2017</v>
      </c>
      <c r="V22" s="91" t="s">
        <v>347</v>
      </c>
      <c r="W22" s="91">
        <v>5</v>
      </c>
      <c r="X22" s="91">
        <v>0</v>
      </c>
      <c r="Y22" s="91"/>
    </row>
    <row r="23" spans="1:42" s="13" customFormat="1" ht="30" customHeight="1">
      <c r="A23" s="10" t="str">
        <f t="shared" si="0"/>
        <v/>
      </c>
      <c r="B23" s="10" t="str">
        <f>+IF(A23=1,IF(YEAR(G23)&gt;Parametre!$N$6,"licence jeune","licence senior"),"")</f>
        <v/>
      </c>
      <c r="C23" s="10" t="str">
        <f t="shared" si="1"/>
        <v/>
      </c>
      <c r="D23" s="10" t="str">
        <f t="shared" si="2"/>
        <v/>
      </c>
      <c r="E23" s="91"/>
      <c r="F23" s="91"/>
      <c r="G23" s="91"/>
      <c r="H23" s="150"/>
      <c r="I23" s="150"/>
      <c r="J23" s="91"/>
      <c r="K23" s="150"/>
      <c r="L23" s="150"/>
      <c r="M23" s="91"/>
      <c r="N23" s="150"/>
      <c r="O23" s="150"/>
      <c r="P23" s="150"/>
      <c r="Q23" s="150"/>
      <c r="R23" s="91"/>
      <c r="S23" s="91"/>
      <c r="T23" s="91"/>
      <c r="U23" s="91">
        <v>2017</v>
      </c>
      <c r="V23" s="91" t="s">
        <v>347</v>
      </c>
      <c r="W23" s="91">
        <v>5</v>
      </c>
      <c r="X23" s="91">
        <v>0</v>
      </c>
      <c r="Y23" s="91"/>
    </row>
    <row r="24" spans="1:42" ht="30" customHeight="1">
      <c r="A24" s="10" t="str">
        <f t="shared" si="0"/>
        <v/>
      </c>
      <c r="B24" s="10" t="str">
        <f>+IF(A24=1,IF(YEAR(G24)&gt;Parametre!$N$6,"licence jeune","licence senior"),"")</f>
        <v/>
      </c>
      <c r="C24" s="10" t="str">
        <f t="shared" si="1"/>
        <v/>
      </c>
      <c r="D24" s="10" t="str">
        <f t="shared" si="2"/>
        <v/>
      </c>
      <c r="E24" s="91"/>
      <c r="F24" s="91"/>
      <c r="G24" s="91"/>
      <c r="H24" s="150"/>
      <c r="I24" s="150"/>
      <c r="J24" s="91"/>
      <c r="K24" s="150"/>
      <c r="L24" s="150"/>
      <c r="M24" s="91"/>
      <c r="N24" s="150"/>
      <c r="O24" s="150"/>
      <c r="P24" s="150"/>
      <c r="Q24" s="150"/>
      <c r="R24" s="91"/>
      <c r="S24" s="91"/>
      <c r="T24" s="91"/>
      <c r="U24" s="91">
        <v>2017</v>
      </c>
      <c r="V24" s="91" t="s">
        <v>347</v>
      </c>
      <c r="W24" s="91">
        <v>5</v>
      </c>
      <c r="X24" s="91">
        <v>0</v>
      </c>
      <c r="Y24" s="91"/>
    </row>
    <row r="25" spans="1:42" s="10" customFormat="1" ht="30" customHeight="1">
      <c r="A25" s="10" t="str">
        <f t="shared" si="0"/>
        <v/>
      </c>
      <c r="B25" s="10" t="str">
        <f>+IF(A25=1,IF(YEAR(G25)&gt;Parametre!$N$6,"licence jeune","licence senior"),"")</f>
        <v/>
      </c>
      <c r="C25" s="10" t="str">
        <f t="shared" si="1"/>
        <v/>
      </c>
      <c r="D25" s="10" t="str">
        <f t="shared" si="2"/>
        <v/>
      </c>
      <c r="E25" s="91"/>
      <c r="F25" s="91"/>
      <c r="G25" s="91"/>
      <c r="H25" s="150"/>
      <c r="I25" s="150"/>
      <c r="J25" s="91"/>
      <c r="K25" s="150"/>
      <c r="L25" s="150"/>
      <c r="M25" s="91"/>
      <c r="N25" s="150"/>
      <c r="O25" s="150"/>
      <c r="P25" s="150"/>
      <c r="Q25" s="150"/>
      <c r="R25" s="91"/>
      <c r="S25" s="91"/>
      <c r="T25" s="91"/>
      <c r="U25" s="91">
        <v>2017</v>
      </c>
      <c r="V25" s="91" t="s">
        <v>347</v>
      </c>
      <c r="W25" s="91">
        <v>5</v>
      </c>
      <c r="X25" s="91">
        <v>0</v>
      </c>
      <c r="Y25" s="91"/>
    </row>
    <row r="26" spans="1:42" s="10" customFormat="1" ht="30" customHeight="1">
      <c r="A26" s="10" t="str">
        <f t="shared" si="0"/>
        <v/>
      </c>
      <c r="B26" s="10" t="str">
        <f>+IF(A26=1,IF(YEAR(G26)&gt;Parametre!$N$6,"licence jeune","licence senior"),"")</f>
        <v/>
      </c>
      <c r="C26" s="10" t="str">
        <f t="shared" si="1"/>
        <v/>
      </c>
      <c r="D26" s="10" t="str">
        <f t="shared" si="2"/>
        <v/>
      </c>
      <c r="E26" s="91"/>
      <c r="F26" s="91"/>
      <c r="G26" s="91"/>
      <c r="H26" s="150"/>
      <c r="I26" s="150"/>
      <c r="J26" s="91"/>
      <c r="K26" s="150"/>
      <c r="L26" s="150"/>
      <c r="M26" s="91"/>
      <c r="N26" s="150"/>
      <c r="O26" s="150"/>
      <c r="P26" s="150"/>
      <c r="Q26" s="150"/>
      <c r="R26" s="91"/>
      <c r="S26" s="91"/>
      <c r="T26" s="91"/>
      <c r="U26" s="91">
        <v>2017</v>
      </c>
      <c r="V26" s="91" t="s">
        <v>347</v>
      </c>
      <c r="W26" s="91">
        <v>5</v>
      </c>
      <c r="X26" s="91">
        <v>0</v>
      </c>
      <c r="Y26" s="91"/>
    </row>
    <row r="27" spans="1:42" s="10" customFormat="1" ht="30" customHeight="1">
      <c r="A27" s="10" t="str">
        <f t="shared" si="0"/>
        <v/>
      </c>
      <c r="B27" s="10" t="str">
        <f>+IF(A27=1,IF(YEAR(G27)&gt;Parametre!$N$6,"licence jeune","licence senior"),"")</f>
        <v/>
      </c>
      <c r="C27" s="10" t="str">
        <f t="shared" si="1"/>
        <v/>
      </c>
      <c r="D27" s="10" t="str">
        <f t="shared" si="2"/>
        <v/>
      </c>
      <c r="E27" s="91"/>
      <c r="F27" s="91"/>
      <c r="G27" s="91"/>
      <c r="H27" s="150"/>
      <c r="I27" s="150"/>
      <c r="J27" s="91"/>
      <c r="K27" s="150"/>
      <c r="L27" s="150"/>
      <c r="M27" s="91"/>
      <c r="N27" s="150"/>
      <c r="O27" s="150"/>
      <c r="P27" s="150"/>
      <c r="Q27" s="150"/>
      <c r="R27" s="91"/>
      <c r="S27" s="91"/>
      <c r="T27" s="91"/>
      <c r="U27" s="91">
        <v>2017</v>
      </c>
      <c r="V27" s="91" t="s">
        <v>347</v>
      </c>
      <c r="W27" s="91">
        <v>5</v>
      </c>
      <c r="X27" s="91">
        <v>0</v>
      </c>
      <c r="Y27" s="91"/>
    </row>
    <row r="28" spans="1:42" s="10" customFormat="1" ht="30" customHeight="1">
      <c r="A28" s="10" t="str">
        <f t="shared" si="0"/>
        <v/>
      </c>
      <c r="B28" s="10" t="str">
        <f>+IF(A28=1,IF(YEAR(G28)&gt;Parametre!$N$6,"licence jeune","licence senior"),"")</f>
        <v/>
      </c>
      <c r="C28" s="10" t="str">
        <f t="shared" si="1"/>
        <v/>
      </c>
      <c r="D28" s="10" t="str">
        <f t="shared" si="2"/>
        <v/>
      </c>
      <c r="E28" s="91"/>
      <c r="F28" s="91"/>
      <c r="G28" s="91"/>
      <c r="H28" s="150"/>
      <c r="I28" s="150"/>
      <c r="J28" s="91"/>
      <c r="K28" s="150"/>
      <c r="L28" s="150"/>
      <c r="M28" s="91"/>
      <c r="N28" s="150"/>
      <c r="O28" s="150"/>
      <c r="P28" s="150"/>
      <c r="Q28" s="150"/>
      <c r="R28" s="91"/>
      <c r="S28" s="91"/>
      <c r="T28" s="91"/>
      <c r="U28" s="91">
        <v>2017</v>
      </c>
      <c r="V28" s="91" t="s">
        <v>347</v>
      </c>
      <c r="W28" s="91">
        <v>5</v>
      </c>
      <c r="X28" s="91">
        <v>0</v>
      </c>
      <c r="Y28" s="91"/>
      <c r="Z28" s="11"/>
      <c r="AA28" s="11"/>
      <c r="AC28" s="12"/>
    </row>
    <row r="29" spans="1:42" s="10" customFormat="1" ht="30" customHeight="1">
      <c r="A29" s="10" t="str">
        <f t="shared" si="0"/>
        <v/>
      </c>
      <c r="B29" s="10" t="str">
        <f>+IF(A29=1,IF(YEAR(G29)&gt;Parametre!$N$6,"licence jeune","licence senior"),"")</f>
        <v/>
      </c>
      <c r="C29" s="10" t="str">
        <f t="shared" si="1"/>
        <v/>
      </c>
      <c r="D29" s="10" t="str">
        <f t="shared" si="2"/>
        <v/>
      </c>
      <c r="E29" s="91"/>
      <c r="F29" s="91"/>
      <c r="G29" s="91"/>
      <c r="H29" s="150"/>
      <c r="I29" s="150"/>
      <c r="J29" s="91"/>
      <c r="K29" s="150"/>
      <c r="L29" s="150"/>
      <c r="M29" s="91"/>
      <c r="N29" s="150"/>
      <c r="O29" s="150"/>
      <c r="P29" s="150"/>
      <c r="Q29" s="150"/>
      <c r="R29" s="91"/>
      <c r="S29" s="91"/>
      <c r="T29" s="91"/>
      <c r="U29" s="91">
        <v>2017</v>
      </c>
      <c r="V29" s="91" t="s">
        <v>347</v>
      </c>
      <c r="W29" s="91">
        <v>5</v>
      </c>
      <c r="X29" s="91">
        <v>0</v>
      </c>
      <c r="Y29" s="91"/>
    </row>
    <row r="30" spans="1:42" s="10" customFormat="1" ht="30" customHeight="1">
      <c r="A30" s="10" t="str">
        <f t="shared" si="0"/>
        <v/>
      </c>
      <c r="B30" s="10" t="str">
        <f>+IF(A30=1,IF(YEAR(G30)&gt;Parametre!$N$6,"licence jeune","licence senior"),"")</f>
        <v/>
      </c>
      <c r="C30" s="10" t="str">
        <f t="shared" si="1"/>
        <v/>
      </c>
      <c r="D30" s="10" t="str">
        <f t="shared" si="2"/>
        <v/>
      </c>
      <c r="E30" s="91"/>
      <c r="F30" s="91"/>
      <c r="G30" s="91"/>
      <c r="H30" s="150"/>
      <c r="I30" s="150"/>
      <c r="J30" s="91"/>
      <c r="K30" s="150"/>
      <c r="L30" s="150"/>
      <c r="M30" s="91"/>
      <c r="N30" s="150"/>
      <c r="O30" s="150"/>
      <c r="P30" s="150"/>
      <c r="Q30" s="150"/>
      <c r="R30" s="91"/>
      <c r="S30" s="91"/>
      <c r="T30" s="91"/>
      <c r="U30" s="91">
        <v>2017</v>
      </c>
      <c r="V30" s="91" t="s">
        <v>347</v>
      </c>
      <c r="W30" s="91">
        <v>5</v>
      </c>
      <c r="X30" s="91">
        <v>0</v>
      </c>
      <c r="Y30" s="91"/>
    </row>
    <row r="31" spans="1:42" s="10" customFormat="1" ht="30" customHeight="1">
      <c r="A31" s="10" t="str">
        <f t="shared" si="0"/>
        <v/>
      </c>
      <c r="B31" s="10" t="str">
        <f>+IF(A31=1,IF(YEAR(G31)&gt;Parametre!$N$6,"licence jeune","licence senior"),"")</f>
        <v/>
      </c>
      <c r="C31" s="10" t="str">
        <f t="shared" si="1"/>
        <v/>
      </c>
      <c r="D31" s="10" t="str">
        <f t="shared" si="2"/>
        <v/>
      </c>
      <c r="E31" s="91"/>
      <c r="F31" s="91"/>
      <c r="G31" s="91"/>
      <c r="H31" s="150"/>
      <c r="I31" s="150"/>
      <c r="J31" s="91"/>
      <c r="K31" s="150"/>
      <c r="L31" s="150"/>
      <c r="M31" s="91"/>
      <c r="N31" s="150"/>
      <c r="O31" s="150"/>
      <c r="P31" s="150"/>
      <c r="Q31" s="150"/>
      <c r="R31" s="91"/>
      <c r="S31" s="91"/>
      <c r="T31" s="91"/>
      <c r="U31" s="91">
        <v>2017</v>
      </c>
      <c r="V31" s="91" t="s">
        <v>347</v>
      </c>
      <c r="W31" s="91">
        <v>5</v>
      </c>
      <c r="X31" s="91">
        <v>0</v>
      </c>
      <c r="Y31" s="91"/>
    </row>
    <row r="32" spans="1:42" s="10" customFormat="1" ht="30" customHeight="1">
      <c r="A32" s="10" t="str">
        <f t="shared" si="0"/>
        <v/>
      </c>
      <c r="B32" s="10" t="str">
        <f>+IF(A32=1,IF(YEAR(G32)&gt;Parametre!$N$6,"licence jeune","licence senior"),"")</f>
        <v/>
      </c>
      <c r="C32" s="10" t="str">
        <f t="shared" si="1"/>
        <v/>
      </c>
      <c r="D32" s="10" t="str">
        <f t="shared" si="2"/>
        <v/>
      </c>
      <c r="E32" s="91"/>
      <c r="F32" s="91"/>
      <c r="G32" s="91"/>
      <c r="H32" s="150"/>
      <c r="I32" s="150"/>
      <c r="J32" s="91"/>
      <c r="K32" s="150"/>
      <c r="L32" s="150"/>
      <c r="M32" s="91"/>
      <c r="N32" s="150"/>
      <c r="O32" s="150"/>
      <c r="P32" s="150"/>
      <c r="Q32" s="150"/>
      <c r="R32" s="91"/>
      <c r="S32" s="91"/>
      <c r="T32" s="91"/>
      <c r="U32" s="91">
        <v>2017</v>
      </c>
      <c r="V32" s="91" t="s">
        <v>347</v>
      </c>
      <c r="W32" s="91">
        <v>5</v>
      </c>
      <c r="X32" s="91">
        <v>0</v>
      </c>
      <c r="Y32" s="91"/>
      <c r="AD32" s="88"/>
      <c r="AP32" s="88"/>
    </row>
    <row r="33" spans="1:25" s="10" customFormat="1" ht="30" customHeight="1">
      <c r="A33" s="10" t="str">
        <f t="shared" si="0"/>
        <v/>
      </c>
      <c r="B33" s="10" t="str">
        <f>+IF(A33=1,IF(YEAR(G33)&gt;Parametre!$N$6,"licence jeune","licence senior"),"")</f>
        <v/>
      </c>
      <c r="C33" s="10" t="str">
        <f t="shared" si="1"/>
        <v/>
      </c>
      <c r="D33" s="10" t="str">
        <f t="shared" si="2"/>
        <v/>
      </c>
      <c r="E33" s="91"/>
      <c r="F33" s="91"/>
      <c r="G33" s="91"/>
      <c r="H33" s="150"/>
      <c r="I33" s="150"/>
      <c r="J33" s="91"/>
      <c r="K33" s="150"/>
      <c r="L33" s="150"/>
      <c r="M33" s="91"/>
      <c r="N33" s="150"/>
      <c r="O33" s="150"/>
      <c r="P33" s="150"/>
      <c r="Q33" s="150"/>
      <c r="R33" s="91"/>
      <c r="S33" s="91"/>
      <c r="T33" s="91"/>
      <c r="U33" s="91">
        <v>2017</v>
      </c>
      <c r="V33" s="91" t="s">
        <v>347</v>
      </c>
      <c r="W33" s="91">
        <v>5</v>
      </c>
      <c r="X33" s="91">
        <v>0</v>
      </c>
      <c r="Y33" s="91"/>
    </row>
    <row r="34" spans="1:25" s="10" customFormat="1" ht="30" customHeight="1">
      <c r="A34" s="10" t="str">
        <f t="shared" si="0"/>
        <v/>
      </c>
      <c r="B34" s="10" t="str">
        <f>+IF(A34=1,IF(YEAR(G34)&gt;Parametre!$N$6,"licence jeune","licence senior"),"")</f>
        <v/>
      </c>
      <c r="C34" s="10" t="str">
        <f t="shared" si="1"/>
        <v/>
      </c>
      <c r="D34" s="10" t="str">
        <f t="shared" si="2"/>
        <v/>
      </c>
      <c r="E34" s="91"/>
      <c r="F34" s="91"/>
      <c r="G34" s="91"/>
      <c r="H34" s="150"/>
      <c r="I34" s="150"/>
      <c r="J34" s="91"/>
      <c r="K34" s="150"/>
      <c r="L34" s="150"/>
      <c r="M34" s="91"/>
      <c r="N34" s="150"/>
      <c r="O34" s="150"/>
      <c r="P34" s="150"/>
      <c r="Q34" s="150"/>
      <c r="R34" s="91"/>
      <c r="S34" s="91"/>
      <c r="T34" s="91"/>
      <c r="U34" s="91">
        <v>2017</v>
      </c>
      <c r="V34" s="91" t="s">
        <v>347</v>
      </c>
      <c r="W34" s="91">
        <v>5</v>
      </c>
      <c r="X34" s="91">
        <v>0</v>
      </c>
      <c r="Y34" s="91"/>
    </row>
    <row r="35" spans="1:25" s="10" customFormat="1" ht="18.75" hidden="1">
      <c r="A35" s="10" t="str">
        <f t="shared" si="0"/>
        <v/>
      </c>
      <c r="B35" s="10" t="str">
        <f>+IF(A35=1,IF(YEAR(G35)&gt;Parametre!$N$6,"licence jeune","licence senior"),"")</f>
        <v/>
      </c>
      <c r="C35" s="10" t="str">
        <f t="shared" si="1"/>
        <v/>
      </c>
      <c r="D35" s="10" t="str">
        <f t="shared" si="2"/>
        <v/>
      </c>
      <c r="E35" s="71"/>
      <c r="F35" s="43"/>
      <c r="G35" s="19"/>
      <c r="H35" s="19"/>
      <c r="I35" s="60"/>
      <c r="J35" s="61"/>
      <c r="K35" s="18"/>
      <c r="L35" s="18"/>
      <c r="M35" s="18"/>
      <c r="N35" s="40"/>
      <c r="O35" s="43"/>
      <c r="P35" s="46"/>
      <c r="Q35" s="60"/>
      <c r="R35" s="61"/>
      <c r="S35" s="19"/>
      <c r="T35" s="19"/>
      <c r="U35" s="60"/>
      <c r="V35" s="61"/>
      <c r="W35" s="61"/>
      <c r="X35" s="61"/>
      <c r="Y35" s="28"/>
    </row>
    <row r="36" spans="1:25" s="10" customFormat="1" ht="18.75" hidden="1">
      <c r="A36" s="10" t="str">
        <f t="shared" si="0"/>
        <v/>
      </c>
      <c r="B36" s="10" t="str">
        <f>+IF(A36=1,IF(YEAR(G36)&gt;Parametre!$N$6,"licence jeune","licence senior"),"")</f>
        <v/>
      </c>
      <c r="C36" s="10" t="str">
        <f t="shared" si="1"/>
        <v/>
      </c>
      <c r="D36" s="10" t="str">
        <f t="shared" si="2"/>
        <v/>
      </c>
      <c r="E36" s="71"/>
      <c r="F36" s="43"/>
      <c r="G36" s="19"/>
      <c r="H36" s="19"/>
      <c r="I36" s="60"/>
      <c r="J36" s="61"/>
      <c r="K36" s="18"/>
      <c r="L36" s="18"/>
      <c r="M36" s="18"/>
      <c r="N36" s="40"/>
      <c r="O36" s="43"/>
      <c r="P36" s="38"/>
      <c r="Q36" s="60"/>
      <c r="R36" s="61"/>
      <c r="S36" s="19"/>
      <c r="T36" s="19"/>
      <c r="U36" s="60"/>
      <c r="V36" s="61"/>
      <c r="W36" s="61"/>
      <c r="X36" s="61"/>
      <c r="Y36" s="28"/>
    </row>
    <row r="37" spans="1:25" s="10" customFormat="1" ht="18.75" hidden="1">
      <c r="A37" s="10" t="str">
        <f t="shared" si="0"/>
        <v/>
      </c>
      <c r="B37" s="10" t="str">
        <f>+IF(A37=1,IF(YEAR(G37)&gt;Parametre!$N$6,"licence jeune","licence senior"),"")</f>
        <v/>
      </c>
      <c r="C37" s="10" t="str">
        <f t="shared" si="1"/>
        <v/>
      </c>
      <c r="D37" s="10" t="str">
        <f t="shared" si="2"/>
        <v/>
      </c>
      <c r="E37" s="71"/>
      <c r="F37" s="43"/>
      <c r="G37" s="19"/>
      <c r="H37" s="19"/>
      <c r="I37" s="60"/>
      <c r="J37" s="61"/>
      <c r="K37" s="18"/>
      <c r="L37" s="18"/>
      <c r="M37" s="18"/>
      <c r="N37" s="40"/>
      <c r="O37" s="43"/>
      <c r="P37" s="38"/>
      <c r="Q37" s="60"/>
      <c r="R37" s="61"/>
      <c r="S37" s="19"/>
      <c r="T37" s="19"/>
      <c r="U37" s="60"/>
      <c r="V37" s="61"/>
      <c r="W37" s="61"/>
      <c r="X37" s="61"/>
      <c r="Y37" s="28"/>
    </row>
    <row r="38" spans="1:25" s="10" customFormat="1" ht="18.75" hidden="1">
      <c r="A38" s="10" t="str">
        <f t="shared" si="0"/>
        <v/>
      </c>
      <c r="B38" s="10" t="str">
        <f>+IF(A38=1,IF(YEAR(G38)&gt;Parametre!$N$6,"licence jeune","licence senior"),"")</f>
        <v/>
      </c>
      <c r="C38" s="10" t="str">
        <f t="shared" si="1"/>
        <v/>
      </c>
      <c r="D38" s="10" t="str">
        <f t="shared" si="2"/>
        <v/>
      </c>
      <c r="E38" s="71"/>
      <c r="F38" s="43"/>
      <c r="G38" s="19"/>
      <c r="H38" s="19"/>
      <c r="I38" s="60"/>
      <c r="J38" s="61"/>
      <c r="K38" s="18"/>
      <c r="L38" s="18"/>
      <c r="M38" s="18"/>
      <c r="N38" s="40"/>
      <c r="O38" s="43"/>
      <c r="P38" s="38"/>
      <c r="Q38" s="60"/>
      <c r="R38" s="61"/>
      <c r="S38" s="19"/>
      <c r="T38" s="19"/>
      <c r="U38" s="60"/>
      <c r="V38" s="61"/>
      <c r="W38" s="61"/>
      <c r="X38" s="61"/>
      <c r="Y38" s="28"/>
    </row>
    <row r="39" spans="1:25" s="10" customFormat="1" ht="18.75" hidden="1">
      <c r="A39" s="10" t="str">
        <f t="shared" si="0"/>
        <v/>
      </c>
      <c r="B39" s="10" t="str">
        <f>+IF(A39=1,IF(YEAR(G39)&gt;Parametre!$N$6,"licence jeune","licence senior"),"")</f>
        <v/>
      </c>
      <c r="C39" s="10" t="str">
        <f t="shared" si="1"/>
        <v/>
      </c>
      <c r="D39" s="10" t="str">
        <f t="shared" si="2"/>
        <v/>
      </c>
      <c r="E39" s="71"/>
      <c r="F39" s="43"/>
      <c r="G39" s="19"/>
      <c r="H39" s="19"/>
      <c r="I39" s="60"/>
      <c r="J39" s="61"/>
      <c r="K39" s="18"/>
      <c r="L39" s="18"/>
      <c r="M39" s="18"/>
      <c r="N39" s="41"/>
      <c r="O39" s="43"/>
      <c r="P39" s="38"/>
      <c r="Q39" s="60"/>
      <c r="R39" s="61"/>
      <c r="S39" s="19"/>
      <c r="T39" s="19"/>
      <c r="U39" s="60"/>
      <c r="V39" s="61"/>
      <c r="W39" s="61"/>
      <c r="X39" s="61"/>
      <c r="Y39" s="28"/>
    </row>
    <row r="40" spans="1:25" s="10" customFormat="1" ht="18.75" hidden="1">
      <c r="A40" s="10" t="str">
        <f t="shared" si="0"/>
        <v/>
      </c>
      <c r="B40" s="10" t="str">
        <f>+IF(A40=1,IF(YEAR(G40)&gt;Parametre!$N$6,"licence jeune","licence senior"),"")</f>
        <v/>
      </c>
      <c r="C40" s="10" t="str">
        <f t="shared" si="1"/>
        <v/>
      </c>
      <c r="D40" s="10" t="str">
        <f t="shared" si="2"/>
        <v/>
      </c>
      <c r="E40" s="71"/>
      <c r="F40" s="43"/>
      <c r="G40" s="19"/>
      <c r="H40" s="19"/>
      <c r="I40" s="60"/>
      <c r="J40" s="61"/>
      <c r="K40" s="18"/>
      <c r="L40" s="18"/>
      <c r="M40" s="18"/>
      <c r="N40" s="40"/>
      <c r="O40" s="43"/>
      <c r="P40" s="38"/>
      <c r="Q40" s="60"/>
      <c r="R40" s="61"/>
      <c r="S40" s="19"/>
      <c r="T40" s="19"/>
      <c r="U40" s="60"/>
      <c r="V40" s="61"/>
      <c r="W40" s="61"/>
      <c r="X40" s="61"/>
      <c r="Y40" s="28"/>
    </row>
    <row r="41" spans="1:25" s="10" customFormat="1" ht="18.75" hidden="1">
      <c r="A41" s="10" t="str">
        <f t="shared" si="0"/>
        <v/>
      </c>
      <c r="B41" s="10" t="str">
        <f>+IF(A41=1,IF(YEAR(G41)&gt;Parametre!$N$6,"licence jeune","licence senior"),"")</f>
        <v/>
      </c>
      <c r="C41" s="10" t="str">
        <f t="shared" si="1"/>
        <v/>
      </c>
      <c r="D41" s="10" t="str">
        <f t="shared" si="2"/>
        <v/>
      </c>
      <c r="E41" s="71"/>
      <c r="F41" s="43"/>
      <c r="G41" s="19"/>
      <c r="H41" s="19"/>
      <c r="I41" s="60"/>
      <c r="J41" s="61"/>
      <c r="K41" s="18"/>
      <c r="L41" s="18"/>
      <c r="M41" s="18"/>
      <c r="N41" s="40"/>
      <c r="O41" s="43"/>
      <c r="P41" s="38"/>
      <c r="Q41" s="60"/>
      <c r="R41" s="61"/>
      <c r="S41" s="19"/>
      <c r="T41" s="19"/>
      <c r="U41" s="60"/>
      <c r="V41" s="61"/>
      <c r="W41" s="61"/>
      <c r="X41" s="61"/>
      <c r="Y41" s="28"/>
    </row>
    <row r="42" spans="1:25" s="10" customFormat="1" ht="18.75" hidden="1">
      <c r="A42" s="10" t="str">
        <f t="shared" si="0"/>
        <v/>
      </c>
      <c r="B42" s="10" t="str">
        <f>+IF(A42=1,IF(YEAR(G42)&gt;Parametre!$N$6,"licence jeune","licence senior"),"")</f>
        <v/>
      </c>
      <c r="C42" s="10" t="str">
        <f t="shared" si="1"/>
        <v/>
      </c>
      <c r="D42" s="10" t="str">
        <f t="shared" si="2"/>
        <v/>
      </c>
      <c r="E42" s="71"/>
      <c r="F42" s="43"/>
      <c r="G42" s="19"/>
      <c r="H42" s="19"/>
      <c r="I42" s="60"/>
      <c r="J42" s="61"/>
      <c r="K42" s="18"/>
      <c r="L42" s="18"/>
      <c r="M42" s="18"/>
      <c r="N42" s="40"/>
      <c r="O42" s="43"/>
      <c r="P42" s="38"/>
      <c r="Q42" s="60"/>
      <c r="R42" s="61"/>
      <c r="S42" s="19"/>
      <c r="T42" s="19"/>
      <c r="U42" s="60"/>
      <c r="V42" s="61"/>
      <c r="W42" s="61"/>
      <c r="X42" s="61"/>
      <c r="Y42" s="28"/>
    </row>
    <row r="43" spans="1:25" s="10" customFormat="1" ht="18.75" hidden="1">
      <c r="A43" s="10" t="str">
        <f t="shared" si="0"/>
        <v/>
      </c>
      <c r="B43" s="10" t="str">
        <f>+IF(A43=1,IF(YEAR(G43)&gt;Parametre!$N$6,"licence jeune","licence senior"),"")</f>
        <v/>
      </c>
      <c r="C43" s="10" t="str">
        <f t="shared" si="1"/>
        <v/>
      </c>
      <c r="D43" s="10" t="str">
        <f t="shared" si="2"/>
        <v/>
      </c>
      <c r="E43" s="71"/>
      <c r="F43" s="43"/>
      <c r="G43" s="19"/>
      <c r="H43" s="19"/>
      <c r="I43" s="60"/>
      <c r="J43" s="61"/>
      <c r="K43" s="18"/>
      <c r="L43" s="18"/>
      <c r="M43" s="18"/>
      <c r="N43" s="40"/>
      <c r="O43" s="43"/>
      <c r="P43" s="38"/>
      <c r="Q43" s="60"/>
      <c r="R43" s="61"/>
      <c r="S43" s="19"/>
      <c r="T43" s="19"/>
      <c r="U43" s="60"/>
      <c r="V43" s="61"/>
      <c r="W43" s="61"/>
      <c r="X43" s="61"/>
      <c r="Y43" s="28"/>
    </row>
    <row r="44" spans="1:25" s="10" customFormat="1" ht="18.75" hidden="1">
      <c r="A44" s="10" t="str">
        <f t="shared" si="0"/>
        <v/>
      </c>
      <c r="B44" s="10" t="str">
        <f>+IF(A44=1,IF(YEAR(G44)&gt;Parametre!$N$6,"licence jeune","licence senior"),"")</f>
        <v/>
      </c>
      <c r="C44" s="10" t="str">
        <f t="shared" si="1"/>
        <v/>
      </c>
      <c r="D44" s="10" t="str">
        <f t="shared" si="2"/>
        <v/>
      </c>
      <c r="E44" s="71"/>
      <c r="F44" s="43"/>
      <c r="G44" s="19"/>
      <c r="H44" s="19"/>
      <c r="I44" s="60"/>
      <c r="J44" s="61"/>
      <c r="K44" s="18"/>
      <c r="L44" s="18"/>
      <c r="M44" s="18"/>
      <c r="N44" s="40"/>
      <c r="O44" s="43"/>
      <c r="P44" s="38"/>
      <c r="Q44" s="60"/>
      <c r="R44" s="61"/>
      <c r="S44" s="19"/>
      <c r="T44" s="19"/>
      <c r="U44" s="60"/>
      <c r="V44" s="61"/>
      <c r="W44" s="61"/>
      <c r="X44" s="61"/>
      <c r="Y44" s="28"/>
    </row>
    <row r="45" spans="1:25" s="10" customFormat="1" ht="18.75" hidden="1">
      <c r="A45" s="10" t="str">
        <f t="shared" si="0"/>
        <v/>
      </c>
      <c r="B45" s="10" t="str">
        <f>+IF(A45=1,IF(YEAR(G45)&gt;Parametre!$N$6,"licence jeune","licence senior"),"")</f>
        <v/>
      </c>
      <c r="C45" s="10" t="str">
        <f t="shared" si="1"/>
        <v/>
      </c>
      <c r="D45" s="10" t="str">
        <f t="shared" si="2"/>
        <v/>
      </c>
      <c r="E45" s="71"/>
      <c r="F45" s="43"/>
      <c r="G45" s="19"/>
      <c r="H45" s="19"/>
      <c r="I45" s="60"/>
      <c r="J45" s="61"/>
      <c r="K45" s="18"/>
      <c r="L45" s="18"/>
      <c r="M45" s="18"/>
      <c r="N45" s="40"/>
      <c r="O45" s="43"/>
      <c r="P45" s="38"/>
      <c r="Q45" s="60"/>
      <c r="R45" s="61"/>
      <c r="S45" s="19"/>
      <c r="T45" s="19"/>
      <c r="U45" s="60"/>
      <c r="V45" s="61"/>
      <c r="W45" s="61"/>
      <c r="X45" s="61"/>
      <c r="Y45" s="28"/>
    </row>
    <row r="46" spans="1:25" s="10" customFormat="1" ht="18.75" hidden="1">
      <c r="A46" s="10" t="str">
        <f t="shared" si="0"/>
        <v/>
      </c>
      <c r="B46" s="10" t="str">
        <f>+IF(A46=1,IF(YEAR(G46)&gt;Parametre!$N$6,"licence jeune","licence senior"),"")</f>
        <v/>
      </c>
      <c r="C46" s="10" t="str">
        <f t="shared" si="1"/>
        <v/>
      </c>
      <c r="D46" s="10" t="str">
        <f t="shared" si="2"/>
        <v/>
      </c>
      <c r="E46" s="71"/>
      <c r="F46" s="43"/>
      <c r="G46" s="19"/>
      <c r="H46" s="19"/>
      <c r="I46" s="60"/>
      <c r="J46" s="61"/>
      <c r="K46" s="18"/>
      <c r="L46" s="18"/>
      <c r="M46" s="18"/>
      <c r="N46" s="40"/>
      <c r="O46" s="43"/>
      <c r="P46" s="38"/>
      <c r="Q46" s="60"/>
      <c r="R46" s="61"/>
      <c r="S46" s="19"/>
      <c r="T46" s="19"/>
      <c r="U46" s="60"/>
      <c r="V46" s="61"/>
      <c r="W46" s="61"/>
      <c r="X46" s="61"/>
      <c r="Y46" s="28"/>
    </row>
    <row r="47" spans="1:25" s="10" customFormat="1" ht="18.75" hidden="1">
      <c r="A47" s="10" t="str">
        <f t="shared" si="0"/>
        <v/>
      </c>
      <c r="B47" s="10" t="str">
        <f>+IF(A47=1,IF(YEAR(G47)&gt;Parametre!$N$6,"licence jeune","licence senior"),"")</f>
        <v/>
      </c>
      <c r="C47" s="10" t="str">
        <f t="shared" si="1"/>
        <v/>
      </c>
      <c r="D47" s="10" t="str">
        <f t="shared" si="2"/>
        <v/>
      </c>
      <c r="E47" s="71"/>
      <c r="F47" s="43"/>
      <c r="G47" s="19"/>
      <c r="H47" s="19"/>
      <c r="I47" s="60"/>
      <c r="J47" s="61"/>
      <c r="K47" s="18"/>
      <c r="L47" s="18"/>
      <c r="M47" s="18"/>
      <c r="N47" s="40"/>
      <c r="O47" s="43"/>
      <c r="P47" s="38"/>
      <c r="Q47" s="60"/>
      <c r="R47" s="61"/>
      <c r="S47" s="19"/>
      <c r="T47" s="19"/>
      <c r="U47" s="60"/>
      <c r="V47" s="61"/>
      <c r="W47" s="61"/>
      <c r="X47" s="61"/>
      <c r="Y47" s="28"/>
    </row>
    <row r="48" spans="1:25" s="10" customFormat="1" ht="18.75" hidden="1">
      <c r="A48" s="10" t="str">
        <f t="shared" si="0"/>
        <v/>
      </c>
      <c r="B48" s="10" t="str">
        <f>+IF(A48=1,IF(YEAR(G48)&gt;Parametre!$N$6,"licence jeune","licence senior"),"")</f>
        <v/>
      </c>
      <c r="C48" s="10" t="str">
        <f t="shared" si="1"/>
        <v/>
      </c>
      <c r="D48" s="10" t="str">
        <f t="shared" si="2"/>
        <v/>
      </c>
      <c r="E48" s="71"/>
      <c r="F48" s="43"/>
      <c r="G48" s="19"/>
      <c r="H48" s="19"/>
      <c r="I48" s="60"/>
      <c r="J48" s="61"/>
      <c r="K48" s="18"/>
      <c r="L48" s="18"/>
      <c r="M48" s="18"/>
      <c r="N48" s="40"/>
      <c r="O48" s="43"/>
      <c r="P48" s="38"/>
      <c r="Q48" s="60"/>
      <c r="R48" s="61"/>
      <c r="S48" s="19"/>
      <c r="T48" s="19"/>
      <c r="U48" s="60"/>
      <c r="V48" s="61"/>
      <c r="W48" s="61"/>
      <c r="X48" s="61"/>
      <c r="Y48" s="28"/>
    </row>
    <row r="49" spans="1:25" s="10" customFormat="1" ht="18.75" hidden="1">
      <c r="A49" s="10" t="str">
        <f t="shared" si="0"/>
        <v/>
      </c>
      <c r="B49" s="10" t="str">
        <f>+IF(A49=1,IF(YEAR(G49)&gt;Parametre!$N$6,"licence jeune","licence senior"),"")</f>
        <v/>
      </c>
      <c r="C49" s="10" t="str">
        <f t="shared" si="1"/>
        <v/>
      </c>
      <c r="D49" s="10" t="str">
        <f t="shared" si="2"/>
        <v/>
      </c>
      <c r="E49" s="71"/>
      <c r="F49" s="43"/>
      <c r="G49" s="19"/>
      <c r="H49" s="19"/>
      <c r="I49" s="60"/>
      <c r="J49" s="61"/>
      <c r="K49" s="18"/>
      <c r="L49" s="18"/>
      <c r="M49" s="18"/>
      <c r="N49" s="40"/>
      <c r="O49" s="43"/>
      <c r="P49" s="38"/>
      <c r="Q49" s="60"/>
      <c r="R49" s="61"/>
      <c r="S49" s="19"/>
      <c r="T49" s="19"/>
      <c r="U49" s="60"/>
      <c r="V49" s="61"/>
      <c r="W49" s="61"/>
      <c r="X49" s="61"/>
      <c r="Y49" s="28"/>
    </row>
    <row r="50" spans="1:25" s="10" customFormat="1" ht="18.75" hidden="1">
      <c r="A50" s="10" t="str">
        <f t="shared" si="0"/>
        <v/>
      </c>
      <c r="B50" s="10" t="str">
        <f>+IF(A50=1,IF(YEAR(G50)&gt;Parametre!$N$6,"licence jeune","licence senior"),"")</f>
        <v/>
      </c>
      <c r="C50" s="10" t="str">
        <f t="shared" si="1"/>
        <v/>
      </c>
      <c r="D50" s="10" t="str">
        <f t="shared" si="2"/>
        <v/>
      </c>
      <c r="E50" s="71"/>
      <c r="F50" s="43"/>
      <c r="G50" s="19"/>
      <c r="H50" s="19"/>
      <c r="I50" s="60"/>
      <c r="J50" s="61"/>
      <c r="K50" s="18"/>
      <c r="L50" s="18"/>
      <c r="M50" s="18"/>
      <c r="N50" s="40"/>
      <c r="O50" s="43"/>
      <c r="P50" s="38"/>
      <c r="Q50" s="60"/>
      <c r="R50" s="61"/>
      <c r="S50" s="19"/>
      <c r="T50" s="19"/>
      <c r="U50" s="60"/>
      <c r="V50" s="61"/>
      <c r="W50" s="61"/>
      <c r="X50" s="61"/>
      <c r="Y50" s="28"/>
    </row>
    <row r="51" spans="1:25" s="10" customFormat="1" ht="18.75" hidden="1">
      <c r="A51" s="10" t="str">
        <f t="shared" si="0"/>
        <v/>
      </c>
      <c r="B51" s="10" t="str">
        <f>+IF(A51=1,IF(YEAR(G51)&gt;Parametre!$N$6,"licence jeune","licence senior"),"")</f>
        <v/>
      </c>
      <c r="C51" s="10" t="str">
        <f t="shared" si="1"/>
        <v/>
      </c>
      <c r="D51" s="10" t="str">
        <f t="shared" si="2"/>
        <v/>
      </c>
      <c r="E51" s="71"/>
      <c r="F51" s="43"/>
      <c r="G51" s="19"/>
      <c r="H51" s="19"/>
      <c r="I51" s="60"/>
      <c r="J51" s="61"/>
      <c r="K51" s="18"/>
      <c r="L51" s="18"/>
      <c r="M51" s="18"/>
      <c r="N51" s="40"/>
      <c r="O51" s="43"/>
      <c r="P51" s="38"/>
      <c r="Q51" s="60"/>
      <c r="R51" s="61"/>
      <c r="S51" s="19"/>
      <c r="T51" s="19"/>
      <c r="U51" s="60"/>
      <c r="V51" s="61"/>
      <c r="W51" s="61"/>
      <c r="X51" s="61"/>
      <c r="Y51" s="28"/>
    </row>
    <row r="52" spans="1:25" s="10" customFormat="1" ht="18.75" hidden="1">
      <c r="A52" s="10" t="str">
        <f t="shared" si="0"/>
        <v/>
      </c>
      <c r="B52" s="10" t="str">
        <f>+IF(A52=1,IF(YEAR(G52)&gt;Parametre!$N$6,"licence jeune","licence senior"),"")</f>
        <v/>
      </c>
      <c r="C52" s="10" t="str">
        <f t="shared" si="1"/>
        <v/>
      </c>
      <c r="D52" s="10" t="str">
        <f t="shared" si="2"/>
        <v/>
      </c>
      <c r="E52" s="71"/>
      <c r="F52" s="43"/>
      <c r="G52" s="19"/>
      <c r="H52" s="19"/>
      <c r="I52" s="60"/>
      <c r="J52" s="61"/>
      <c r="K52" s="18"/>
      <c r="L52" s="18"/>
      <c r="M52" s="18"/>
      <c r="N52" s="40"/>
      <c r="O52" s="43"/>
      <c r="P52" s="38"/>
      <c r="Q52" s="60"/>
      <c r="R52" s="61"/>
      <c r="S52" s="19"/>
      <c r="T52" s="19"/>
      <c r="U52" s="60"/>
      <c r="V52" s="61"/>
      <c r="W52" s="61"/>
      <c r="X52" s="61"/>
      <c r="Y52" s="28"/>
    </row>
    <row r="53" spans="1:25" s="10" customFormat="1" ht="18.75" hidden="1">
      <c r="A53" s="10" t="str">
        <f t="shared" si="0"/>
        <v/>
      </c>
      <c r="B53" s="10" t="str">
        <f>+IF(A53=1,IF(YEAR(G53)&gt;Parametre!$N$6,"licence jeune","licence senior"),"")</f>
        <v/>
      </c>
      <c r="C53" s="10" t="str">
        <f t="shared" si="1"/>
        <v/>
      </c>
      <c r="D53" s="10" t="str">
        <f t="shared" si="2"/>
        <v/>
      </c>
      <c r="E53" s="71"/>
      <c r="F53" s="43"/>
      <c r="G53" s="19"/>
      <c r="H53" s="19"/>
      <c r="I53" s="60"/>
      <c r="J53" s="61"/>
      <c r="K53" s="18"/>
      <c r="L53" s="18"/>
      <c r="M53" s="18"/>
      <c r="N53" s="40"/>
      <c r="O53" s="43"/>
      <c r="P53" s="38"/>
      <c r="Q53" s="60"/>
      <c r="R53" s="61"/>
      <c r="S53" s="19"/>
      <c r="T53" s="19"/>
      <c r="U53" s="60"/>
      <c r="V53" s="61"/>
      <c r="W53" s="61"/>
      <c r="X53" s="61"/>
      <c r="Y53" s="28"/>
    </row>
    <row r="54" spans="1:25" s="10" customFormat="1" ht="18.75" hidden="1">
      <c r="A54" s="10" t="str">
        <f t="shared" si="0"/>
        <v/>
      </c>
      <c r="B54" s="10" t="str">
        <f>+IF(A54=1,IF(YEAR(G54)&gt;Parametre!$N$6,"licence jeune","licence senior"),"")</f>
        <v/>
      </c>
      <c r="C54" s="10" t="str">
        <f t="shared" si="1"/>
        <v/>
      </c>
      <c r="D54" s="10" t="str">
        <f t="shared" si="2"/>
        <v/>
      </c>
      <c r="E54" s="71"/>
      <c r="F54" s="43"/>
      <c r="G54" s="19"/>
      <c r="H54" s="19"/>
      <c r="I54" s="60"/>
      <c r="J54" s="61"/>
      <c r="K54" s="18"/>
      <c r="L54" s="18"/>
      <c r="M54" s="18"/>
      <c r="N54" s="40"/>
      <c r="O54" s="43"/>
      <c r="P54" s="38"/>
      <c r="Q54" s="60"/>
      <c r="R54" s="61"/>
      <c r="S54" s="19"/>
      <c r="T54" s="19"/>
      <c r="U54" s="60"/>
      <c r="V54" s="61"/>
      <c r="W54" s="61"/>
      <c r="X54" s="61"/>
      <c r="Y54" s="28"/>
    </row>
    <row r="55" spans="1:25" s="10" customFormat="1" ht="18.75" hidden="1">
      <c r="A55" s="10" t="str">
        <f t="shared" si="0"/>
        <v/>
      </c>
      <c r="B55" s="10" t="str">
        <f>+IF(A55=1,IF(YEAR(G55)&gt;Parametre!$N$6,"licence jeune","licence senior"),"")</f>
        <v/>
      </c>
      <c r="C55" s="10" t="str">
        <f t="shared" si="1"/>
        <v/>
      </c>
      <c r="D55" s="10" t="str">
        <f t="shared" si="2"/>
        <v/>
      </c>
      <c r="E55" s="71"/>
      <c r="F55" s="43"/>
      <c r="G55" s="19"/>
      <c r="H55" s="19"/>
      <c r="I55" s="60"/>
      <c r="J55" s="61"/>
      <c r="K55" s="18"/>
      <c r="L55" s="18"/>
      <c r="M55" s="18"/>
      <c r="N55" s="40"/>
      <c r="O55" s="43"/>
      <c r="P55" s="38"/>
      <c r="Q55" s="60"/>
      <c r="R55" s="61"/>
      <c r="S55" s="19"/>
      <c r="T55" s="19"/>
      <c r="U55" s="60"/>
      <c r="V55" s="61"/>
      <c r="W55" s="61"/>
      <c r="X55" s="61"/>
      <c r="Y55" s="28"/>
    </row>
    <row r="56" spans="1:25" s="10" customFormat="1" ht="18.75" hidden="1">
      <c r="A56" s="10" t="str">
        <f t="shared" si="0"/>
        <v/>
      </c>
      <c r="B56" s="10" t="str">
        <f>+IF(A56=1,IF(YEAR(G56)&gt;Parametre!$N$6,"licence jeune","licence senior"),"")</f>
        <v/>
      </c>
      <c r="C56" s="10" t="str">
        <f t="shared" si="1"/>
        <v/>
      </c>
      <c r="D56" s="10" t="str">
        <f t="shared" si="2"/>
        <v/>
      </c>
      <c r="E56" s="71"/>
      <c r="F56" s="43"/>
      <c r="G56" s="19"/>
      <c r="H56" s="19"/>
      <c r="I56" s="60"/>
      <c r="J56" s="61"/>
      <c r="K56" s="18"/>
      <c r="L56" s="18"/>
      <c r="M56" s="18"/>
      <c r="N56" s="40"/>
      <c r="O56" s="43"/>
      <c r="P56" s="38"/>
      <c r="Q56" s="60"/>
      <c r="R56" s="61"/>
      <c r="S56" s="19"/>
      <c r="T56" s="19"/>
      <c r="U56" s="60"/>
      <c r="V56" s="61"/>
      <c r="W56" s="61"/>
      <c r="X56" s="61"/>
      <c r="Y56" s="28"/>
    </row>
    <row r="57" spans="1:25" s="10" customFormat="1" ht="18.75" hidden="1">
      <c r="A57" s="10" t="str">
        <f t="shared" si="0"/>
        <v/>
      </c>
      <c r="B57" s="10" t="str">
        <f>+IF(A57=1,IF(YEAR(G57)&gt;Parametre!$N$6,"licence jeune","licence senior"),"")</f>
        <v/>
      </c>
      <c r="C57" s="10" t="str">
        <f t="shared" si="1"/>
        <v/>
      </c>
      <c r="D57" s="10" t="str">
        <f t="shared" si="2"/>
        <v/>
      </c>
      <c r="E57" s="71"/>
      <c r="F57" s="43"/>
      <c r="G57" s="19"/>
      <c r="H57" s="19"/>
      <c r="I57" s="60"/>
      <c r="J57" s="61"/>
      <c r="K57" s="18"/>
      <c r="L57" s="18"/>
      <c r="M57" s="18"/>
      <c r="N57" s="40"/>
      <c r="O57" s="43"/>
      <c r="P57" s="38"/>
      <c r="Q57" s="60"/>
      <c r="R57" s="61"/>
      <c r="S57" s="19"/>
      <c r="T57" s="19"/>
      <c r="U57" s="60"/>
      <c r="V57" s="61"/>
      <c r="W57" s="61"/>
      <c r="X57" s="61"/>
      <c r="Y57" s="28"/>
    </row>
    <row r="58" spans="1:25" s="10" customFormat="1" ht="18.75" hidden="1">
      <c r="A58" s="10" t="str">
        <f t="shared" si="0"/>
        <v/>
      </c>
      <c r="B58" s="10" t="str">
        <f>+IF(A58=1,IF(YEAR(G58)&gt;Parametre!$N$6,"licence jeune","licence senior"),"")</f>
        <v/>
      </c>
      <c r="C58" s="10" t="str">
        <f t="shared" si="1"/>
        <v/>
      </c>
      <c r="D58" s="10" t="str">
        <f t="shared" si="2"/>
        <v/>
      </c>
      <c r="E58" s="71"/>
      <c r="F58" s="43"/>
      <c r="G58" s="19"/>
      <c r="H58" s="19"/>
      <c r="I58" s="60"/>
      <c r="J58" s="61"/>
      <c r="K58" s="18"/>
      <c r="L58" s="18"/>
      <c r="M58" s="18"/>
      <c r="N58" s="40"/>
      <c r="O58" s="43"/>
      <c r="P58" s="38"/>
      <c r="Q58" s="60"/>
      <c r="R58" s="61"/>
      <c r="S58" s="19"/>
      <c r="T58" s="19"/>
      <c r="U58" s="60"/>
      <c r="V58" s="61"/>
      <c r="W58" s="61"/>
      <c r="X58" s="61"/>
      <c r="Y58" s="28"/>
    </row>
    <row r="59" spans="1:25" s="10" customFormat="1" ht="18.75" hidden="1">
      <c r="A59" s="10" t="str">
        <f t="shared" si="0"/>
        <v/>
      </c>
      <c r="B59" s="10" t="str">
        <f>+IF(A59=1,IF(YEAR(G59)&gt;Parametre!$N$6,"licence jeune","licence senior"),"")</f>
        <v/>
      </c>
      <c r="C59" s="10" t="str">
        <f t="shared" si="1"/>
        <v/>
      </c>
      <c r="D59" s="10" t="str">
        <f t="shared" si="2"/>
        <v/>
      </c>
      <c r="E59" s="71"/>
      <c r="F59" s="43"/>
      <c r="G59" s="19"/>
      <c r="H59" s="19"/>
      <c r="I59" s="60"/>
      <c r="J59" s="61"/>
      <c r="K59" s="18"/>
      <c r="L59" s="18"/>
      <c r="M59" s="18"/>
      <c r="N59" s="40"/>
      <c r="O59" s="43"/>
      <c r="P59" s="38"/>
      <c r="Q59" s="60"/>
      <c r="R59" s="61"/>
      <c r="S59" s="19"/>
      <c r="T59" s="19"/>
      <c r="U59" s="60"/>
      <c r="V59" s="61"/>
      <c r="W59" s="61"/>
      <c r="X59" s="61"/>
      <c r="Y59" s="28"/>
    </row>
    <row r="60" spans="1:25" s="10" customFormat="1" ht="18.75" hidden="1">
      <c r="A60" s="10" t="str">
        <f t="shared" si="0"/>
        <v/>
      </c>
      <c r="B60" s="10" t="str">
        <f>+IF(A60=1,IF(YEAR(G60)&gt;Parametre!$N$6,"licence jeune","licence senior"),"")</f>
        <v/>
      </c>
      <c r="C60" s="10" t="str">
        <f t="shared" si="1"/>
        <v/>
      </c>
      <c r="D60" s="10" t="str">
        <f t="shared" si="2"/>
        <v/>
      </c>
      <c r="E60" s="71"/>
      <c r="F60" s="43"/>
      <c r="G60" s="19"/>
      <c r="H60" s="19"/>
      <c r="I60" s="60"/>
      <c r="J60" s="61"/>
      <c r="K60" s="18"/>
      <c r="L60" s="18"/>
      <c r="M60" s="18"/>
      <c r="N60" s="40"/>
      <c r="O60" s="43"/>
      <c r="P60" s="38"/>
      <c r="Q60" s="60"/>
      <c r="R60" s="61"/>
      <c r="S60" s="19"/>
      <c r="T60" s="19"/>
      <c r="U60" s="60"/>
      <c r="V60" s="61"/>
      <c r="W60" s="61"/>
      <c r="X60" s="61"/>
      <c r="Y60" s="28"/>
    </row>
    <row r="61" spans="1:25" s="10" customFormat="1" ht="18.75" hidden="1">
      <c r="A61" s="10" t="str">
        <f t="shared" si="0"/>
        <v/>
      </c>
      <c r="B61" s="10" t="str">
        <f>+IF(A61=1,IF(YEAR(G61)&gt;Parametre!$N$6,"licence jeune","licence senior"),"")</f>
        <v/>
      </c>
      <c r="C61" s="10" t="str">
        <f t="shared" si="1"/>
        <v/>
      </c>
      <c r="D61" s="10" t="str">
        <f t="shared" si="2"/>
        <v/>
      </c>
      <c r="E61" s="71"/>
      <c r="F61" s="43"/>
      <c r="G61" s="19"/>
      <c r="H61" s="19"/>
      <c r="I61" s="60"/>
      <c r="J61" s="61"/>
      <c r="K61" s="18"/>
      <c r="L61" s="18"/>
      <c r="M61" s="18"/>
      <c r="N61" s="40"/>
      <c r="O61" s="43"/>
      <c r="P61" s="38"/>
      <c r="Q61" s="60"/>
      <c r="R61" s="61"/>
      <c r="S61" s="19"/>
      <c r="T61" s="19"/>
      <c r="U61" s="60"/>
      <c r="V61" s="61"/>
      <c r="W61" s="61"/>
      <c r="X61" s="61"/>
      <c r="Y61" s="28"/>
    </row>
    <row r="62" spans="1:25" s="13" customFormat="1" ht="18.75" hidden="1">
      <c r="A62" s="10" t="str">
        <f t="shared" si="0"/>
        <v/>
      </c>
      <c r="B62" s="10" t="str">
        <f>+IF(A62=1,IF(YEAR(G62)&gt;Parametre!$N$6,"licence jeune","licence senior"),"")</f>
        <v/>
      </c>
      <c r="C62" s="10" t="str">
        <f t="shared" si="1"/>
        <v/>
      </c>
      <c r="D62" s="10" t="str">
        <f t="shared" si="2"/>
        <v/>
      </c>
      <c r="E62" s="71"/>
      <c r="F62" s="43"/>
      <c r="G62" s="19"/>
      <c r="H62" s="19"/>
      <c r="I62" s="60"/>
      <c r="J62" s="61"/>
      <c r="K62" s="18"/>
      <c r="L62" s="18"/>
      <c r="M62" s="18"/>
      <c r="N62" s="40"/>
      <c r="O62" s="43"/>
      <c r="P62" s="38"/>
      <c r="Q62" s="60"/>
      <c r="R62" s="61"/>
      <c r="S62" s="19"/>
      <c r="T62" s="19"/>
      <c r="U62" s="60"/>
      <c r="V62" s="61"/>
      <c r="W62" s="61"/>
      <c r="X62" s="61"/>
      <c r="Y62" s="28"/>
    </row>
    <row r="63" spans="1:25" ht="18.75" hidden="1">
      <c r="A63" s="10" t="str">
        <f t="shared" si="0"/>
        <v/>
      </c>
      <c r="B63" s="10" t="str">
        <f>+IF(A63=1,IF(YEAR(G63)&gt;Parametre!$N$6,"licence jeune","licence senior"),"")</f>
        <v/>
      </c>
      <c r="C63" s="10" t="str">
        <f t="shared" si="1"/>
        <v/>
      </c>
      <c r="D63" s="10" t="str">
        <f t="shared" si="2"/>
        <v/>
      </c>
      <c r="E63" s="71"/>
      <c r="F63" s="43"/>
      <c r="G63" s="19"/>
      <c r="H63" s="21"/>
      <c r="I63" s="67"/>
      <c r="J63" s="61"/>
      <c r="K63" s="20"/>
      <c r="L63" s="20"/>
      <c r="M63" s="20"/>
      <c r="N63" s="40"/>
      <c r="O63" s="43"/>
      <c r="P63" s="38"/>
      <c r="Q63" s="60"/>
      <c r="R63" s="61"/>
      <c r="S63" s="19"/>
      <c r="T63" s="19"/>
      <c r="U63" s="60"/>
      <c r="V63" s="61"/>
      <c r="W63" s="61"/>
      <c r="X63" s="61"/>
      <c r="Y63" s="28"/>
    </row>
    <row r="64" spans="1:25" ht="18.75" hidden="1">
      <c r="A64" s="10" t="str">
        <f t="shared" si="0"/>
        <v/>
      </c>
      <c r="B64" s="10" t="str">
        <f>+IF(A64=1,IF(YEAR(G64)&gt;Parametre!$N$6,"licence jeune","licence senior"),"")</f>
        <v/>
      </c>
      <c r="C64" s="10" t="str">
        <f t="shared" si="1"/>
        <v/>
      </c>
      <c r="D64" s="10" t="str">
        <f t="shared" si="2"/>
        <v/>
      </c>
      <c r="E64" s="71"/>
      <c r="F64" s="43"/>
      <c r="G64" s="19"/>
      <c r="H64" s="19"/>
      <c r="I64" s="60"/>
      <c r="J64" s="61"/>
      <c r="K64" s="18"/>
      <c r="L64" s="18"/>
      <c r="M64" s="18"/>
      <c r="N64" s="40"/>
      <c r="O64" s="43"/>
      <c r="P64" s="38"/>
      <c r="Q64" s="60"/>
      <c r="R64" s="61"/>
      <c r="S64" s="19"/>
      <c r="T64" s="19"/>
      <c r="U64" s="60"/>
      <c r="V64" s="61"/>
      <c r="W64" s="61"/>
      <c r="X64" s="61"/>
      <c r="Y64" s="28"/>
    </row>
    <row r="65" spans="1:25" ht="18.75" hidden="1">
      <c r="A65" s="10" t="str">
        <f t="shared" si="0"/>
        <v/>
      </c>
      <c r="B65" s="10" t="str">
        <f>+IF(A65=1,IF(YEAR(G65)&gt;Parametre!$N$6,"licence jeune","licence senior"),"")</f>
        <v/>
      </c>
      <c r="C65" s="10" t="str">
        <f t="shared" si="1"/>
        <v/>
      </c>
      <c r="D65" s="10" t="str">
        <f t="shared" si="2"/>
        <v/>
      </c>
      <c r="E65" s="71"/>
      <c r="F65" s="43"/>
      <c r="G65" s="19"/>
      <c r="H65" s="19"/>
      <c r="I65" s="60"/>
      <c r="J65" s="61"/>
      <c r="K65" s="18"/>
      <c r="L65" s="18"/>
      <c r="M65" s="18"/>
      <c r="N65" s="40"/>
      <c r="O65" s="43"/>
      <c r="P65" s="38"/>
      <c r="Q65" s="60"/>
      <c r="R65" s="61"/>
      <c r="S65" s="19"/>
      <c r="T65" s="19"/>
      <c r="U65" s="60"/>
      <c r="V65" s="61"/>
      <c r="W65" s="61"/>
      <c r="X65" s="61"/>
      <c r="Y65" s="28"/>
    </row>
    <row r="66" spans="1:25" ht="18.75" hidden="1">
      <c r="A66" s="10" t="str">
        <f t="shared" si="0"/>
        <v/>
      </c>
      <c r="B66" s="10" t="str">
        <f>+IF(A66=1,IF(YEAR(G66)&gt;Parametre!$N$6,"licence jeune","licence senior"),"")</f>
        <v/>
      </c>
      <c r="C66" s="10" t="str">
        <f t="shared" si="1"/>
        <v/>
      </c>
      <c r="D66" s="10" t="str">
        <f t="shared" si="2"/>
        <v/>
      </c>
      <c r="E66" s="71"/>
      <c r="F66" s="43"/>
      <c r="G66" s="19"/>
      <c r="H66" s="19"/>
      <c r="I66" s="60"/>
      <c r="J66" s="61"/>
      <c r="K66" s="18"/>
      <c r="L66" s="18"/>
      <c r="M66" s="18"/>
      <c r="N66" s="40"/>
      <c r="O66" s="43"/>
      <c r="P66" s="38"/>
      <c r="Q66" s="60"/>
      <c r="R66" s="61"/>
      <c r="S66" s="19"/>
      <c r="T66" s="19"/>
      <c r="U66" s="60"/>
      <c r="V66" s="61"/>
      <c r="W66" s="61"/>
      <c r="X66" s="61"/>
      <c r="Y66" s="28"/>
    </row>
    <row r="67" spans="1:25" ht="18.75" hidden="1">
      <c r="A67" s="10" t="str">
        <f t="shared" si="0"/>
        <v/>
      </c>
      <c r="B67" s="10" t="str">
        <f>+IF(A67=1,IF(YEAR(G67)&gt;Parametre!$N$6,"licence jeune","licence senior"),"")</f>
        <v/>
      </c>
      <c r="C67" s="10" t="str">
        <f t="shared" si="1"/>
        <v/>
      </c>
      <c r="D67" s="10" t="str">
        <f t="shared" si="2"/>
        <v/>
      </c>
      <c r="E67" s="71"/>
      <c r="F67" s="43"/>
      <c r="G67" s="19"/>
      <c r="H67" s="19"/>
      <c r="I67" s="60"/>
      <c r="J67" s="61"/>
      <c r="K67" s="18"/>
      <c r="L67" s="18"/>
      <c r="M67" s="18"/>
      <c r="N67" s="40"/>
      <c r="O67" s="43"/>
      <c r="P67" s="38"/>
      <c r="Q67" s="60"/>
      <c r="R67" s="61"/>
      <c r="S67" s="19"/>
      <c r="T67" s="19"/>
      <c r="U67" s="60"/>
      <c r="V67" s="61"/>
      <c r="W67" s="61"/>
      <c r="X67" s="61"/>
      <c r="Y67" s="28"/>
    </row>
    <row r="68" spans="1:25" ht="18.75" hidden="1">
      <c r="A68" s="10" t="str">
        <f t="shared" si="0"/>
        <v/>
      </c>
      <c r="B68" s="10" t="str">
        <f>+IF(A68=1,IF(YEAR(G68)&gt;Parametre!$N$6,"licence jeune","licence senior"),"")</f>
        <v/>
      </c>
      <c r="C68" s="10" t="str">
        <f t="shared" si="1"/>
        <v/>
      </c>
      <c r="D68" s="10" t="str">
        <f t="shared" si="2"/>
        <v/>
      </c>
      <c r="E68" s="71"/>
      <c r="F68" s="43"/>
      <c r="G68" s="19"/>
      <c r="H68" s="21"/>
      <c r="I68" s="67"/>
      <c r="J68" s="61"/>
      <c r="K68" s="20"/>
      <c r="L68" s="20"/>
      <c r="M68" s="20"/>
      <c r="N68" s="40"/>
      <c r="O68" s="43"/>
      <c r="P68" s="38"/>
      <c r="Q68" s="60"/>
      <c r="R68" s="61"/>
      <c r="S68" s="19"/>
      <c r="T68" s="19"/>
      <c r="U68" s="60"/>
      <c r="V68" s="61"/>
      <c r="W68" s="61"/>
      <c r="X68" s="61"/>
      <c r="Y68" s="28"/>
    </row>
    <row r="69" spans="1:25" ht="18.75" hidden="1">
      <c r="A69" s="10" t="str">
        <f t="shared" si="0"/>
        <v/>
      </c>
      <c r="B69" s="10" t="str">
        <f>+IF(A69=1,IF(YEAR(G69)&gt;Parametre!$N$6,"licence jeune","licence senior"),"")</f>
        <v/>
      </c>
      <c r="C69" s="10" t="str">
        <f t="shared" si="1"/>
        <v/>
      </c>
      <c r="D69" s="10" t="str">
        <f t="shared" si="2"/>
        <v/>
      </c>
      <c r="E69" s="71"/>
      <c r="F69" s="43"/>
      <c r="G69" s="19"/>
      <c r="H69" s="19"/>
      <c r="I69" s="60"/>
      <c r="J69" s="61"/>
      <c r="K69" s="18"/>
      <c r="L69" s="18"/>
      <c r="M69" s="18"/>
      <c r="N69" s="40"/>
      <c r="O69" s="43"/>
      <c r="P69" s="38"/>
      <c r="Q69" s="60"/>
      <c r="R69" s="61"/>
      <c r="S69" s="19"/>
      <c r="T69" s="19"/>
      <c r="U69" s="60"/>
      <c r="V69" s="61"/>
      <c r="W69" s="61"/>
      <c r="X69" s="61"/>
      <c r="Y69" s="28"/>
    </row>
    <row r="70" spans="1:25" ht="18.75" hidden="1">
      <c r="A70" s="10" t="str">
        <f t="shared" si="0"/>
        <v/>
      </c>
      <c r="B70" s="10" t="str">
        <f>+IF(A70=1,IF(YEAR(G70)&gt;Parametre!$N$6,"licence jeune","licence senior"),"")</f>
        <v/>
      </c>
      <c r="C70" s="10" t="str">
        <f t="shared" si="1"/>
        <v/>
      </c>
      <c r="D70" s="10" t="str">
        <f t="shared" si="2"/>
        <v/>
      </c>
      <c r="E70" s="71"/>
      <c r="F70" s="43"/>
      <c r="G70" s="19"/>
      <c r="H70" s="19"/>
      <c r="I70" s="60"/>
      <c r="J70" s="61"/>
      <c r="K70" s="18"/>
      <c r="L70" s="18"/>
      <c r="M70" s="18"/>
      <c r="N70" s="40"/>
      <c r="O70" s="43"/>
      <c r="P70" s="38"/>
      <c r="Q70" s="60"/>
      <c r="R70" s="61"/>
      <c r="S70" s="19"/>
      <c r="T70" s="19"/>
      <c r="U70" s="60"/>
      <c r="V70" s="61"/>
      <c r="W70" s="61"/>
      <c r="X70" s="61"/>
      <c r="Y70" s="28"/>
    </row>
    <row r="71" spans="1:25" ht="18.75" hidden="1">
      <c r="A71" s="10" t="str">
        <f t="shared" si="0"/>
        <v/>
      </c>
      <c r="B71" s="10" t="str">
        <f>+IF(A71=1,IF(YEAR(G71)&gt;Parametre!$N$6,"licence jeune","licence senior"),"")</f>
        <v/>
      </c>
      <c r="C71" s="10" t="str">
        <f t="shared" si="1"/>
        <v/>
      </c>
      <c r="D71" s="10" t="str">
        <f t="shared" si="2"/>
        <v/>
      </c>
      <c r="E71" s="71"/>
      <c r="F71" s="43"/>
      <c r="G71" s="19"/>
      <c r="H71" s="19"/>
      <c r="I71" s="60"/>
      <c r="J71" s="61"/>
      <c r="K71" s="18"/>
      <c r="L71" s="18"/>
      <c r="M71" s="18"/>
      <c r="N71" s="40"/>
      <c r="O71" s="43"/>
      <c r="P71" s="38"/>
      <c r="Q71" s="60"/>
      <c r="R71" s="61"/>
      <c r="S71" s="19"/>
      <c r="T71" s="19"/>
      <c r="U71" s="60"/>
      <c r="V71" s="61"/>
      <c r="W71" s="61"/>
      <c r="X71" s="61"/>
      <c r="Y71" s="28"/>
    </row>
    <row r="72" spans="1:25" ht="18.75" hidden="1">
      <c r="A72" s="10" t="str">
        <f t="shared" si="0"/>
        <v/>
      </c>
      <c r="B72" s="10" t="str">
        <f>+IF(A72=1,IF(YEAR(G72)&gt;Parametre!$N$6,"licence jeune","licence senior"),"")</f>
        <v/>
      </c>
      <c r="C72" s="10" t="str">
        <f t="shared" si="1"/>
        <v/>
      </c>
      <c r="D72" s="10" t="str">
        <f t="shared" si="2"/>
        <v/>
      </c>
      <c r="E72" s="71"/>
      <c r="F72" s="43"/>
      <c r="G72" s="19"/>
      <c r="H72" s="19"/>
      <c r="I72" s="60"/>
      <c r="J72" s="61"/>
      <c r="K72" s="18"/>
      <c r="L72" s="18"/>
      <c r="M72" s="18"/>
      <c r="N72" s="40"/>
      <c r="O72" s="43"/>
      <c r="P72" s="38"/>
      <c r="Q72" s="60"/>
      <c r="R72" s="61"/>
      <c r="S72" s="19"/>
      <c r="T72" s="19"/>
      <c r="U72" s="60"/>
      <c r="V72" s="61"/>
      <c r="W72" s="61"/>
      <c r="X72" s="61"/>
      <c r="Y72" s="28"/>
    </row>
    <row r="73" spans="1:25" ht="19.5" hidden="1" thickBot="1">
      <c r="A73" s="10" t="str">
        <f t="shared" si="0"/>
        <v/>
      </c>
      <c r="B73" s="10" t="str">
        <f>+IF(A73=1,IF(YEAR(G73)&gt;Parametre!$N$6,"licence jeune","licence senior"),"")</f>
        <v/>
      </c>
      <c r="C73" s="10" t="str">
        <f t="shared" si="1"/>
        <v/>
      </c>
      <c r="D73" s="10" t="str">
        <f t="shared" si="2"/>
        <v/>
      </c>
      <c r="E73" s="72"/>
      <c r="F73" s="35"/>
      <c r="G73" s="29"/>
      <c r="H73" s="30"/>
      <c r="I73" s="31"/>
      <c r="J73" s="34"/>
      <c r="K73" s="68"/>
      <c r="L73" s="33"/>
      <c r="M73" s="33"/>
      <c r="N73" s="42"/>
      <c r="O73" s="35"/>
      <c r="P73" s="39"/>
      <c r="Q73" s="32"/>
      <c r="R73" s="34"/>
      <c r="S73" s="64"/>
      <c r="T73" s="65"/>
      <c r="U73" s="66"/>
      <c r="V73" s="34"/>
      <c r="W73" s="34"/>
      <c r="X73" s="34"/>
      <c r="Y73" s="63"/>
    </row>
    <row r="74" spans="1:25">
      <c r="E74" s="14"/>
      <c r="G74" s="15"/>
      <c r="T74" s="15"/>
    </row>
    <row r="77" spans="1:25">
      <c r="E77" s="16"/>
    </row>
  </sheetData>
  <sheetProtection selectLockedCells="1" selectUnlockedCells="1"/>
  <autoFilter ref="E14:Y73">
    <filterColumn colId="9" showButton="0"/>
    <filterColumn colId="10" showButton="0"/>
    <filterColumn colId="11" showButton="0"/>
    <sortState ref="E13:Y71">
      <sortCondition ref="E12"/>
    </sortState>
  </autoFilter>
  <mergeCells count="8">
    <mergeCell ref="AB14:AD14"/>
    <mergeCell ref="F3:H3"/>
    <mergeCell ref="J3:L3"/>
    <mergeCell ref="J4:L4"/>
    <mergeCell ref="F5:H5"/>
    <mergeCell ref="F8:H8"/>
    <mergeCell ref="N14:Q14"/>
    <mergeCell ref="F12:H12"/>
  </mergeCells>
  <conditionalFormatting sqref="D15:D73">
    <cfRule type="containsText" dxfId="39" priority="8" operator="containsText" text="erreur">
      <formula>NOT(ISERROR(SEARCH("erreur",D15)))</formula>
    </cfRule>
  </conditionalFormatting>
  <conditionalFormatting sqref="D15:D73">
    <cfRule type="containsText" dxfId="38" priority="7" operator="containsText" text="erreur">
      <formula>NOT(ISERROR(SEARCH("erreur",D15)))</formula>
    </cfRule>
  </conditionalFormatting>
  <conditionalFormatting sqref="F35:X73">
    <cfRule type="containsBlanks" dxfId="37" priority="6">
      <formula>LEN(TRIM(F35))=0</formula>
    </cfRule>
  </conditionalFormatting>
  <conditionalFormatting sqref="Y35:Y73">
    <cfRule type="containsBlanks" dxfId="36" priority="5">
      <formula>LEN(TRIM(Y35))=0</formula>
    </cfRule>
  </conditionalFormatting>
  <conditionalFormatting sqref="E15 E35:E73">
    <cfRule type="containsBlanks" dxfId="35" priority="4">
      <formula>LEN(TRIM(E15))=0</formula>
    </cfRule>
  </conditionalFormatting>
  <conditionalFormatting sqref="F15:Y15">
    <cfRule type="containsBlanks" dxfId="34" priority="3">
      <formula>LEN(TRIM(F15))=0</formula>
    </cfRule>
  </conditionalFormatting>
  <conditionalFormatting sqref="E16:E34">
    <cfRule type="containsBlanks" dxfId="33" priority="2">
      <formula>LEN(TRIM(E16))=0</formula>
    </cfRule>
  </conditionalFormatting>
  <conditionalFormatting sqref="F16:Y34">
    <cfRule type="containsBlanks" dxfId="32" priority="1">
      <formula>LEN(TRIM(F16))=0</formula>
    </cfRule>
  </conditionalFormatting>
  <printOptions horizontalCentered="1" verticalCentered="1"/>
  <pageMargins left="0.19652777777777777" right="0.19652777777777777" top="0.15763888888888888" bottom="0.15763888888888888" header="0.51180555555555551" footer="0.51180555555555551"/>
  <pageSetup paperSize="9" scale="65" firstPageNumber="0" fitToHeight="2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AP77"/>
  <sheetViews>
    <sheetView topLeftCell="E1" zoomScale="70" zoomScaleNormal="70" workbookViewId="0">
      <selection activeCell="I10" sqref="I10"/>
    </sheetView>
  </sheetViews>
  <sheetFormatPr baseColWidth="10" defaultColWidth="14.5703125" defaultRowHeight="15" outlineLevelCol="1"/>
  <cols>
    <col min="1" max="1" width="0" style="5" hidden="1" customWidth="1" outlineLevel="1"/>
    <col min="2" max="2" width="19.7109375" style="5" hidden="1" customWidth="1" outlineLevel="1"/>
    <col min="3" max="3" width="21.28515625" style="5" hidden="1" customWidth="1" outlineLevel="1"/>
    <col min="4" max="4" width="20" style="5" hidden="1" customWidth="1" outlineLevel="1"/>
    <col min="5" max="5" width="24.140625" style="6" customWidth="1" collapsed="1"/>
    <col min="6" max="6" width="26.28515625" style="4" customWidth="1"/>
    <col min="7" max="7" width="17.42578125" style="4" customWidth="1"/>
    <col min="8" max="8" width="9.5703125" style="4" customWidth="1"/>
    <col min="9" max="9" width="14.5703125" style="4" customWidth="1"/>
    <col min="10" max="10" width="0.140625" style="4" customWidth="1"/>
    <col min="11" max="11" width="6.28515625" style="4" customWidth="1"/>
    <col min="12" max="12" width="14.5703125" style="4" customWidth="1"/>
    <col min="13" max="13" width="0.140625" style="4" customWidth="1"/>
    <col min="14" max="14" width="33.7109375" style="37" customWidth="1"/>
    <col min="15" max="15" width="0.140625" style="4" customWidth="1"/>
    <col min="16" max="16" width="14.5703125" style="37" customWidth="1"/>
    <col min="17" max="17" width="25.5703125" style="4" bestFit="1" customWidth="1"/>
    <col min="18" max="18" width="0.140625" style="4" customWidth="1"/>
    <col min="19" max="19" width="17.42578125" style="4" customWidth="1"/>
    <col min="20" max="20" width="16.140625" style="4" hidden="1" customWidth="1"/>
    <col min="21" max="24" width="0.140625" style="4" customWidth="1"/>
    <col min="25" max="25" width="17.140625" style="4" customWidth="1"/>
    <col min="26" max="260" width="14.5703125" style="5"/>
    <col min="261" max="281" width="14.5703125" style="5" customWidth="1"/>
    <col min="282" max="516" width="14.5703125" style="5"/>
    <col min="517" max="537" width="14.5703125" style="5" customWidth="1"/>
    <col min="538" max="772" width="14.5703125" style="5"/>
    <col min="773" max="793" width="14.5703125" style="5" customWidth="1"/>
    <col min="794" max="1028" width="14.5703125" style="5"/>
    <col min="1029" max="1049" width="14.5703125" style="5" customWidth="1"/>
    <col min="1050" max="1284" width="14.5703125" style="5"/>
    <col min="1285" max="1305" width="14.5703125" style="5" customWidth="1"/>
    <col min="1306" max="1540" width="14.5703125" style="5"/>
    <col min="1541" max="1561" width="14.5703125" style="5" customWidth="1"/>
    <col min="1562" max="1796" width="14.5703125" style="5"/>
    <col min="1797" max="1817" width="14.5703125" style="5" customWidth="1"/>
    <col min="1818" max="2052" width="14.5703125" style="5"/>
    <col min="2053" max="2073" width="14.5703125" style="5" customWidth="1"/>
    <col min="2074" max="2308" width="14.5703125" style="5"/>
    <col min="2309" max="2329" width="14.5703125" style="5" customWidth="1"/>
    <col min="2330" max="2564" width="14.5703125" style="5"/>
    <col min="2565" max="2585" width="14.5703125" style="5" customWidth="1"/>
    <col min="2586" max="2820" width="14.5703125" style="5"/>
    <col min="2821" max="2841" width="14.5703125" style="5" customWidth="1"/>
    <col min="2842" max="3076" width="14.5703125" style="5"/>
    <col min="3077" max="3097" width="14.5703125" style="5" customWidth="1"/>
    <col min="3098" max="3332" width="14.5703125" style="5"/>
    <col min="3333" max="3353" width="14.5703125" style="5" customWidth="1"/>
    <col min="3354" max="3588" width="14.5703125" style="5"/>
    <col min="3589" max="3609" width="14.5703125" style="5" customWidth="1"/>
    <col min="3610" max="3844" width="14.5703125" style="5"/>
    <col min="3845" max="3865" width="14.5703125" style="5" customWidth="1"/>
    <col min="3866" max="4100" width="14.5703125" style="5"/>
    <col min="4101" max="4121" width="14.5703125" style="5" customWidth="1"/>
    <col min="4122" max="4356" width="14.5703125" style="5"/>
    <col min="4357" max="4377" width="14.5703125" style="5" customWidth="1"/>
    <col min="4378" max="4612" width="14.5703125" style="5"/>
    <col min="4613" max="4633" width="14.5703125" style="5" customWidth="1"/>
    <col min="4634" max="4868" width="14.5703125" style="5"/>
    <col min="4869" max="4889" width="14.5703125" style="5" customWidth="1"/>
    <col min="4890" max="5124" width="14.5703125" style="5"/>
    <col min="5125" max="5145" width="14.5703125" style="5" customWidth="1"/>
    <col min="5146" max="5380" width="14.5703125" style="5"/>
    <col min="5381" max="5401" width="14.5703125" style="5" customWidth="1"/>
    <col min="5402" max="5636" width="14.5703125" style="5"/>
    <col min="5637" max="5657" width="14.5703125" style="5" customWidth="1"/>
    <col min="5658" max="5892" width="14.5703125" style="5"/>
    <col min="5893" max="5913" width="14.5703125" style="5" customWidth="1"/>
    <col min="5914" max="6148" width="14.5703125" style="5"/>
    <col min="6149" max="6169" width="14.5703125" style="5" customWidth="1"/>
    <col min="6170" max="6404" width="14.5703125" style="5"/>
    <col min="6405" max="6425" width="14.5703125" style="5" customWidth="1"/>
    <col min="6426" max="6660" width="14.5703125" style="5"/>
    <col min="6661" max="6681" width="14.5703125" style="5" customWidth="1"/>
    <col min="6682" max="6916" width="14.5703125" style="5"/>
    <col min="6917" max="6937" width="14.5703125" style="5" customWidth="1"/>
    <col min="6938" max="7172" width="14.5703125" style="5"/>
    <col min="7173" max="7193" width="14.5703125" style="5" customWidth="1"/>
    <col min="7194" max="7428" width="14.5703125" style="5"/>
    <col min="7429" max="7449" width="14.5703125" style="5" customWidth="1"/>
    <col min="7450" max="7684" width="14.5703125" style="5"/>
    <col min="7685" max="7705" width="14.5703125" style="5" customWidth="1"/>
    <col min="7706" max="7940" width="14.5703125" style="5"/>
    <col min="7941" max="7961" width="14.5703125" style="5" customWidth="1"/>
    <col min="7962" max="8196" width="14.5703125" style="5"/>
    <col min="8197" max="8217" width="14.5703125" style="5" customWidth="1"/>
    <col min="8218" max="8452" width="14.5703125" style="5"/>
    <col min="8453" max="8473" width="14.5703125" style="5" customWidth="1"/>
    <col min="8474" max="8708" width="14.5703125" style="5"/>
    <col min="8709" max="8729" width="14.5703125" style="5" customWidth="1"/>
    <col min="8730" max="8964" width="14.5703125" style="5"/>
    <col min="8965" max="8985" width="14.5703125" style="5" customWidth="1"/>
    <col min="8986" max="9220" width="14.5703125" style="5"/>
    <col min="9221" max="9241" width="14.5703125" style="5" customWidth="1"/>
    <col min="9242" max="9476" width="14.5703125" style="5"/>
    <col min="9477" max="9497" width="14.5703125" style="5" customWidth="1"/>
    <col min="9498" max="9732" width="14.5703125" style="5"/>
    <col min="9733" max="9753" width="14.5703125" style="5" customWidth="1"/>
    <col min="9754" max="9988" width="14.5703125" style="5"/>
    <col min="9989" max="10009" width="14.5703125" style="5" customWidth="1"/>
    <col min="10010" max="10244" width="14.5703125" style="5"/>
    <col min="10245" max="10265" width="14.5703125" style="5" customWidth="1"/>
    <col min="10266" max="10500" width="14.5703125" style="5"/>
    <col min="10501" max="10521" width="14.5703125" style="5" customWidth="1"/>
    <col min="10522" max="10756" width="14.5703125" style="5"/>
    <col min="10757" max="10777" width="14.5703125" style="5" customWidth="1"/>
    <col min="10778" max="11012" width="14.5703125" style="5"/>
    <col min="11013" max="11033" width="14.5703125" style="5" customWidth="1"/>
    <col min="11034" max="11268" width="14.5703125" style="5"/>
    <col min="11269" max="11289" width="14.5703125" style="5" customWidth="1"/>
    <col min="11290" max="11524" width="14.5703125" style="5"/>
    <col min="11525" max="11545" width="14.5703125" style="5" customWidth="1"/>
    <col min="11546" max="11780" width="14.5703125" style="5"/>
    <col min="11781" max="11801" width="14.5703125" style="5" customWidth="1"/>
    <col min="11802" max="12036" width="14.5703125" style="5"/>
    <col min="12037" max="12057" width="14.5703125" style="5" customWidth="1"/>
    <col min="12058" max="12292" width="14.5703125" style="5"/>
    <col min="12293" max="12313" width="14.5703125" style="5" customWidth="1"/>
    <col min="12314" max="12548" width="14.5703125" style="5"/>
    <col min="12549" max="12569" width="14.5703125" style="5" customWidth="1"/>
    <col min="12570" max="12804" width="14.5703125" style="5"/>
    <col min="12805" max="12825" width="14.5703125" style="5" customWidth="1"/>
    <col min="12826" max="13060" width="14.5703125" style="5"/>
    <col min="13061" max="13081" width="14.5703125" style="5" customWidth="1"/>
    <col min="13082" max="13316" width="14.5703125" style="5"/>
    <col min="13317" max="13337" width="14.5703125" style="5" customWidth="1"/>
    <col min="13338" max="13572" width="14.5703125" style="5"/>
    <col min="13573" max="13593" width="14.5703125" style="5" customWidth="1"/>
    <col min="13594" max="13828" width="14.5703125" style="5"/>
    <col min="13829" max="13849" width="14.5703125" style="5" customWidth="1"/>
    <col min="13850" max="14084" width="14.5703125" style="5"/>
    <col min="14085" max="14105" width="14.5703125" style="5" customWidth="1"/>
    <col min="14106" max="14340" width="14.5703125" style="5"/>
    <col min="14341" max="14361" width="14.5703125" style="5" customWidth="1"/>
    <col min="14362" max="14596" width="14.5703125" style="5"/>
    <col min="14597" max="14617" width="14.5703125" style="5" customWidth="1"/>
    <col min="14618" max="14852" width="14.5703125" style="5"/>
    <col min="14853" max="14873" width="14.5703125" style="5" customWidth="1"/>
    <col min="14874" max="15108" width="14.5703125" style="5"/>
    <col min="15109" max="15129" width="14.5703125" style="5" customWidth="1"/>
    <col min="15130" max="15364" width="14.5703125" style="5"/>
    <col min="15365" max="15385" width="14.5703125" style="5" customWidth="1"/>
    <col min="15386" max="15620" width="14.5703125" style="5"/>
    <col min="15621" max="15641" width="14.5703125" style="5" customWidth="1"/>
    <col min="15642" max="15876" width="14.5703125" style="5"/>
    <col min="15877" max="15897" width="14.5703125" style="5" customWidth="1"/>
    <col min="15898" max="16132" width="14.5703125" style="5"/>
    <col min="16133" max="16153" width="14.5703125" style="5" customWidth="1"/>
    <col min="16154" max="16384" width="14.5703125" style="5"/>
  </cols>
  <sheetData>
    <row r="2" spans="1:30" ht="15.75" thickBot="1"/>
    <row r="3" spans="1:30" ht="21.75" thickBot="1">
      <c r="D3" s="6"/>
      <c r="E3" s="1" t="s">
        <v>0</v>
      </c>
      <c r="F3" s="180"/>
      <c r="G3" s="181"/>
      <c r="H3" s="182"/>
      <c r="I3" s="171" t="s">
        <v>7</v>
      </c>
      <c r="J3" s="184"/>
      <c r="K3" s="184"/>
      <c r="L3" s="184"/>
      <c r="M3" s="3"/>
      <c r="N3" s="36"/>
      <c r="O3" s="17"/>
      <c r="P3" s="36"/>
      <c r="Q3" s="17"/>
      <c r="R3" s="17"/>
      <c r="S3" s="17"/>
      <c r="T3" s="17"/>
      <c r="U3" s="17"/>
      <c r="V3" s="17"/>
      <c r="W3" s="17"/>
      <c r="X3" s="17"/>
      <c r="Y3" s="17"/>
    </row>
    <row r="4" spans="1:30" ht="19.5" thickBot="1">
      <c r="J4" s="179"/>
      <c r="K4" s="179"/>
      <c r="L4" s="179"/>
      <c r="M4" s="7"/>
      <c r="N4" s="70"/>
      <c r="O4" s="17"/>
      <c r="P4" s="36"/>
      <c r="Q4" s="17"/>
      <c r="R4" s="17"/>
      <c r="S4" s="17"/>
      <c r="T4" s="17"/>
      <c r="U4" s="17"/>
      <c r="V4" s="17"/>
      <c r="W4" s="17"/>
      <c r="X4" s="17"/>
      <c r="Y4" s="17"/>
    </row>
    <row r="5" spans="1:30" ht="19.5" thickBot="1">
      <c r="E5" s="1" t="s">
        <v>1</v>
      </c>
      <c r="F5" s="185"/>
      <c r="G5" s="185"/>
      <c r="H5" s="185"/>
      <c r="I5" s="8"/>
      <c r="J5" s="89"/>
      <c r="K5" s="170"/>
      <c r="L5" s="170"/>
      <c r="M5" s="170"/>
      <c r="N5" s="17"/>
      <c r="O5" s="17"/>
      <c r="P5" s="36"/>
      <c r="Q5" s="17"/>
      <c r="R5" s="17"/>
      <c r="S5" s="17"/>
      <c r="T5" s="17"/>
      <c r="U5" s="17" t="s">
        <v>134</v>
      </c>
      <c r="V5" s="17" t="s">
        <v>231</v>
      </c>
      <c r="W5" s="90">
        <v>42730</v>
      </c>
      <c r="X5" s="17">
        <v>2017</v>
      </c>
      <c r="Y5" s="17"/>
    </row>
    <row r="6" spans="1:30" ht="18.75">
      <c r="E6" s="1"/>
      <c r="F6" s="8"/>
      <c r="G6" s="8"/>
      <c r="H6" s="8"/>
      <c r="I6" s="8"/>
      <c r="J6" s="170"/>
      <c r="K6" s="170"/>
      <c r="L6" s="170"/>
      <c r="M6" s="170"/>
      <c r="N6" s="17"/>
      <c r="O6" s="17"/>
      <c r="P6" s="36"/>
      <c r="Q6" s="17"/>
      <c r="R6" s="17"/>
      <c r="S6" s="17"/>
      <c r="T6" s="17"/>
      <c r="U6" s="17"/>
      <c r="V6" s="17"/>
      <c r="W6" s="17"/>
      <c r="X6" s="17"/>
      <c r="Y6" s="17"/>
    </row>
    <row r="7" spans="1:30" ht="18.75">
      <c r="E7" s="1"/>
      <c r="F7" s="8"/>
      <c r="G7" s="8"/>
      <c r="H7" s="8"/>
      <c r="I7" s="8"/>
      <c r="J7" s="170"/>
      <c r="K7" s="170"/>
      <c r="L7" s="170"/>
      <c r="M7" s="170"/>
      <c r="N7" s="17"/>
    </row>
    <row r="8" spans="1:30" ht="23.25">
      <c r="E8" s="58" t="s">
        <v>220</v>
      </c>
      <c r="F8" s="203" t="s">
        <v>370</v>
      </c>
      <c r="G8" s="204"/>
      <c r="H8" s="204"/>
      <c r="I8" s="204"/>
      <c r="J8" s="170"/>
      <c r="K8" s="170"/>
      <c r="L8" s="170"/>
      <c r="M8" s="170"/>
      <c r="N8" s="17"/>
    </row>
    <row r="9" spans="1:30" ht="18.75">
      <c r="E9" s="1"/>
      <c r="F9" s="8"/>
      <c r="G9" s="8"/>
      <c r="H9" s="8"/>
      <c r="I9" s="8"/>
      <c r="J9" s="170"/>
      <c r="K9" s="170"/>
      <c r="L9" s="170"/>
      <c r="M9" s="170"/>
      <c r="Q9" s="4" t="s">
        <v>350</v>
      </c>
    </row>
    <row r="10" spans="1:30" ht="21">
      <c r="E10" s="69" t="s">
        <v>344</v>
      </c>
      <c r="F10" s="69"/>
      <c r="G10" s="8"/>
      <c r="H10" s="8"/>
      <c r="I10" s="8"/>
      <c r="J10" s="170"/>
      <c r="K10" s="170"/>
      <c r="L10" s="170"/>
      <c r="M10" s="170"/>
    </row>
    <row r="11" spans="1:30" ht="21">
      <c r="E11" s="146" t="s">
        <v>345</v>
      </c>
      <c r="F11" s="83"/>
      <c r="G11" s="8"/>
      <c r="H11" s="8"/>
      <c r="I11" s="8"/>
      <c r="J11" s="170"/>
      <c r="K11" s="170"/>
      <c r="L11" s="170"/>
      <c r="M11" s="170"/>
    </row>
    <row r="12" spans="1:30" ht="26.25">
      <c r="E12" s="1"/>
      <c r="F12" s="202" t="s">
        <v>369</v>
      </c>
      <c r="G12" s="202"/>
      <c r="H12" s="202"/>
      <c r="I12" s="8"/>
      <c r="J12" s="170"/>
      <c r="K12" s="170"/>
      <c r="L12" s="170"/>
      <c r="M12" s="170"/>
    </row>
    <row r="13" spans="1:30" ht="19.5" thickBot="1">
      <c r="E13" s="1"/>
      <c r="F13" s="8"/>
      <c r="G13" s="8"/>
      <c r="H13" s="8"/>
      <c r="I13" s="8"/>
      <c r="J13" s="170"/>
      <c r="K13" s="170"/>
      <c r="L13" s="170"/>
      <c r="M13" s="170"/>
    </row>
    <row r="14" spans="1:30" ht="31.5" customHeight="1">
      <c r="C14" s="5" t="s">
        <v>218</v>
      </c>
      <c r="E14" s="73" t="s">
        <v>224</v>
      </c>
      <c r="F14" s="74" t="s">
        <v>225</v>
      </c>
      <c r="G14" s="22" t="s">
        <v>3</v>
      </c>
      <c r="H14" s="22" t="s">
        <v>199</v>
      </c>
      <c r="I14" s="22" t="s">
        <v>5</v>
      </c>
      <c r="J14" s="23" t="s">
        <v>200</v>
      </c>
      <c r="K14" s="24" t="s">
        <v>201</v>
      </c>
      <c r="L14" s="22" t="s">
        <v>2</v>
      </c>
      <c r="M14" s="22" t="s">
        <v>205</v>
      </c>
      <c r="N14" s="178" t="s">
        <v>4</v>
      </c>
      <c r="O14" s="178"/>
      <c r="P14" s="178"/>
      <c r="Q14" s="178"/>
      <c r="R14" s="25"/>
      <c r="S14" s="26" t="s">
        <v>232</v>
      </c>
      <c r="T14" s="27" t="s">
        <v>207</v>
      </c>
      <c r="U14" s="26" t="s">
        <v>202</v>
      </c>
      <c r="V14" s="26" t="s">
        <v>203</v>
      </c>
      <c r="W14" s="59" t="s">
        <v>6</v>
      </c>
      <c r="X14" s="26" t="s">
        <v>204</v>
      </c>
      <c r="Y14" s="62" t="s">
        <v>233</v>
      </c>
      <c r="AB14" s="179"/>
      <c r="AC14" s="179"/>
      <c r="AD14" s="179"/>
    </row>
    <row r="15" spans="1:30" s="10" customFormat="1" ht="30" customHeight="1">
      <c r="A15" s="10" t="str">
        <f>+IF(E15&lt;&gt;"",1,"")</f>
        <v/>
      </c>
      <c r="B15" s="10" t="str">
        <f>+IF(A15=1,IF(YEAR(G15)&gt;Parametre!$N$6,"licence jeune","licence senior"),"")</f>
        <v/>
      </c>
      <c r="C15" s="10" t="str">
        <f>+IF(A15=1,IF(OR(K15&lt;&gt;29,M15&lt;&gt;$J$3),$F$8,"renouvellement"),"")</f>
        <v/>
      </c>
      <c r="D15" s="10" t="str">
        <f>+IF(OR(C15=$F$8,C15=""),"","erreur")</f>
        <v/>
      </c>
      <c r="E15" s="91"/>
      <c r="F15" s="91"/>
      <c r="G15" s="91"/>
      <c r="H15" s="150"/>
      <c r="I15" s="150"/>
      <c r="J15" s="91"/>
      <c r="K15" s="150"/>
      <c r="L15" s="150"/>
      <c r="M15" s="91"/>
      <c r="N15" s="150"/>
      <c r="O15" s="150"/>
      <c r="P15" s="150"/>
      <c r="Q15" s="150"/>
      <c r="R15" s="91" t="s">
        <v>231</v>
      </c>
      <c r="S15" s="91"/>
      <c r="T15" s="91"/>
      <c r="U15" s="91">
        <v>2018</v>
      </c>
      <c r="V15" s="91" t="s">
        <v>347</v>
      </c>
      <c r="W15" s="91">
        <v>5</v>
      </c>
      <c r="X15" s="91">
        <v>0</v>
      </c>
      <c r="Y15" s="91"/>
    </row>
    <row r="16" spans="1:30" s="10" customFormat="1" ht="30" customHeight="1">
      <c r="A16" s="10" t="str">
        <f t="shared" ref="A16:A73" si="0">+IF(E16&lt;&gt;"",1,"")</f>
        <v/>
      </c>
      <c r="B16" s="10" t="str">
        <f>+IF(A16=1,IF(YEAR(G16)&gt;Parametre!$N$6,"licence jeune","licence senior"),"")</f>
        <v/>
      </c>
      <c r="C16" s="10" t="str">
        <f t="shared" ref="C16:C73" si="1">+IF(A16=1,IF(OR(K16&lt;&gt;29,M16&lt;&gt;$J$3),$F$8,"renouvellement"),"")</f>
        <v/>
      </c>
      <c r="D16" s="10" t="str">
        <f t="shared" ref="D16:D73" si="2">+IF(OR(C16=$F$8,C16=""),"","erreur")</f>
        <v/>
      </c>
      <c r="E16" s="91"/>
      <c r="F16" s="91"/>
      <c r="G16" s="91"/>
      <c r="H16" s="150"/>
      <c r="I16" s="150"/>
      <c r="J16" s="91"/>
      <c r="K16" s="150"/>
      <c r="L16" s="150"/>
      <c r="M16" s="91"/>
      <c r="N16" s="150"/>
      <c r="O16" s="150"/>
      <c r="P16" s="150"/>
      <c r="Q16" s="150"/>
      <c r="R16" s="91" t="s">
        <v>231</v>
      </c>
      <c r="S16" s="91"/>
      <c r="T16" s="91"/>
      <c r="U16" s="91">
        <v>2018</v>
      </c>
      <c r="V16" s="91" t="s">
        <v>347</v>
      </c>
      <c r="W16" s="91">
        <v>5</v>
      </c>
      <c r="X16" s="91">
        <v>0</v>
      </c>
      <c r="Y16" s="91"/>
    </row>
    <row r="17" spans="1:42" s="10" customFormat="1" ht="30" customHeight="1">
      <c r="A17" s="10" t="str">
        <f t="shared" si="0"/>
        <v/>
      </c>
      <c r="B17" s="10" t="str">
        <f>+IF(A17=1,IF(YEAR(G17)&gt;Parametre!$N$6,"licence jeune","licence senior"),"")</f>
        <v/>
      </c>
      <c r="C17" s="10" t="str">
        <f t="shared" si="1"/>
        <v/>
      </c>
      <c r="D17" s="10" t="str">
        <f t="shared" si="2"/>
        <v/>
      </c>
      <c r="E17" s="91"/>
      <c r="F17" s="91"/>
      <c r="G17" s="91"/>
      <c r="H17" s="150"/>
      <c r="I17" s="150"/>
      <c r="J17" s="91"/>
      <c r="K17" s="150"/>
      <c r="L17" s="150"/>
      <c r="M17" s="91"/>
      <c r="N17" s="150"/>
      <c r="O17" s="150"/>
      <c r="P17" s="150"/>
      <c r="Q17" s="150"/>
      <c r="R17" s="91" t="s">
        <v>231</v>
      </c>
      <c r="S17" s="91"/>
      <c r="T17" s="91"/>
      <c r="U17" s="91">
        <v>2018</v>
      </c>
      <c r="V17" s="91" t="s">
        <v>347</v>
      </c>
      <c r="W17" s="91">
        <v>5</v>
      </c>
      <c r="X17" s="91">
        <v>0</v>
      </c>
      <c r="Y17" s="91"/>
      <c r="Z17" s="11"/>
      <c r="AA17" s="11"/>
      <c r="AC17" s="12"/>
    </row>
    <row r="18" spans="1:42" s="10" customFormat="1" ht="30" customHeight="1">
      <c r="A18" s="10" t="str">
        <f t="shared" si="0"/>
        <v/>
      </c>
      <c r="B18" s="10" t="str">
        <f>+IF(A18=1,IF(YEAR(G18)&gt;Parametre!$N$6,"licence jeune","licence senior"),"")</f>
        <v/>
      </c>
      <c r="C18" s="10" t="str">
        <f t="shared" si="1"/>
        <v/>
      </c>
      <c r="D18" s="10" t="str">
        <f t="shared" si="2"/>
        <v/>
      </c>
      <c r="E18" s="91"/>
      <c r="F18" s="91"/>
      <c r="G18" s="91"/>
      <c r="H18" s="150"/>
      <c r="I18" s="150"/>
      <c r="J18" s="91"/>
      <c r="K18" s="150"/>
      <c r="L18" s="150"/>
      <c r="M18" s="91"/>
      <c r="N18" s="150"/>
      <c r="O18" s="150"/>
      <c r="P18" s="150"/>
      <c r="Q18" s="150"/>
      <c r="R18" s="91"/>
      <c r="S18" s="91"/>
      <c r="T18" s="91"/>
      <c r="U18" s="91">
        <v>2017</v>
      </c>
      <c r="V18" s="91" t="s">
        <v>347</v>
      </c>
      <c r="W18" s="91">
        <v>5</v>
      </c>
      <c r="X18" s="91">
        <v>0</v>
      </c>
      <c r="Y18" s="91"/>
    </row>
    <row r="19" spans="1:42" s="10" customFormat="1" ht="30" customHeight="1">
      <c r="A19" s="10" t="str">
        <f t="shared" si="0"/>
        <v/>
      </c>
      <c r="B19" s="10" t="str">
        <f>+IF(A19=1,IF(YEAR(G19)&gt;Parametre!$N$6,"licence jeune","licence senior"),"")</f>
        <v/>
      </c>
      <c r="C19" s="10" t="str">
        <f t="shared" si="1"/>
        <v/>
      </c>
      <c r="D19" s="10" t="str">
        <f t="shared" si="2"/>
        <v/>
      </c>
      <c r="E19" s="91"/>
      <c r="F19" s="91"/>
      <c r="G19" s="91"/>
      <c r="H19" s="150"/>
      <c r="I19" s="150"/>
      <c r="J19" s="91"/>
      <c r="K19" s="150"/>
      <c r="L19" s="150"/>
      <c r="M19" s="91"/>
      <c r="N19" s="150"/>
      <c r="O19" s="150"/>
      <c r="P19" s="150"/>
      <c r="Q19" s="150"/>
      <c r="R19" s="91"/>
      <c r="S19" s="91"/>
      <c r="T19" s="91"/>
      <c r="U19" s="91">
        <v>2017</v>
      </c>
      <c r="V19" s="91" t="s">
        <v>347</v>
      </c>
      <c r="W19" s="91">
        <v>5</v>
      </c>
      <c r="X19" s="91">
        <v>0</v>
      </c>
      <c r="Y19" s="91"/>
    </row>
    <row r="20" spans="1:42" s="10" customFormat="1" ht="30" customHeight="1">
      <c r="A20" s="10" t="str">
        <f t="shared" si="0"/>
        <v/>
      </c>
      <c r="B20" s="10" t="str">
        <f>+IF(A20=1,IF(YEAR(G20)&gt;Parametre!$N$6,"licence jeune","licence senior"),"")</f>
        <v/>
      </c>
      <c r="C20" s="10" t="str">
        <f t="shared" si="1"/>
        <v/>
      </c>
      <c r="D20" s="10" t="str">
        <f t="shared" si="2"/>
        <v/>
      </c>
      <c r="E20" s="91"/>
      <c r="F20" s="91"/>
      <c r="G20" s="91"/>
      <c r="H20" s="150"/>
      <c r="I20" s="150"/>
      <c r="J20" s="91"/>
      <c r="K20" s="150"/>
      <c r="L20" s="150"/>
      <c r="M20" s="91"/>
      <c r="N20" s="150"/>
      <c r="O20" s="150"/>
      <c r="P20" s="150"/>
      <c r="Q20" s="150"/>
      <c r="R20" s="91"/>
      <c r="S20" s="91"/>
      <c r="T20" s="91"/>
      <c r="U20" s="91">
        <v>2017</v>
      </c>
      <c r="V20" s="91" t="s">
        <v>347</v>
      </c>
      <c r="W20" s="91">
        <v>5</v>
      </c>
      <c r="X20" s="91">
        <v>0</v>
      </c>
      <c r="Y20" s="91"/>
    </row>
    <row r="21" spans="1:42" s="10" customFormat="1" ht="30" customHeight="1">
      <c r="A21" s="10" t="str">
        <f t="shared" si="0"/>
        <v/>
      </c>
      <c r="B21" s="10" t="str">
        <f>+IF(A21=1,IF(YEAR(G21)&gt;Parametre!$N$6,"licence jeune","licence senior"),"")</f>
        <v/>
      </c>
      <c r="C21" s="10" t="str">
        <f t="shared" si="1"/>
        <v/>
      </c>
      <c r="D21" s="10" t="str">
        <f t="shared" si="2"/>
        <v/>
      </c>
      <c r="E21" s="91"/>
      <c r="F21" s="91"/>
      <c r="G21" s="91"/>
      <c r="H21" s="150"/>
      <c r="I21" s="150"/>
      <c r="J21" s="91"/>
      <c r="K21" s="150"/>
      <c r="L21" s="150"/>
      <c r="M21" s="91"/>
      <c r="N21" s="150"/>
      <c r="O21" s="150"/>
      <c r="P21" s="150"/>
      <c r="Q21" s="150"/>
      <c r="R21" s="91"/>
      <c r="S21" s="91"/>
      <c r="T21" s="91"/>
      <c r="U21" s="91">
        <v>2017</v>
      </c>
      <c r="V21" s="91" t="s">
        <v>347</v>
      </c>
      <c r="W21" s="91">
        <v>5</v>
      </c>
      <c r="X21" s="91">
        <v>0</v>
      </c>
      <c r="Y21" s="91"/>
    </row>
    <row r="22" spans="1:42" s="13" customFormat="1" ht="30" customHeight="1">
      <c r="A22" s="10" t="str">
        <f t="shared" si="0"/>
        <v/>
      </c>
      <c r="B22" s="10" t="str">
        <f>+IF(A22=1,IF(YEAR(G22)&gt;Parametre!$N$6,"licence jeune","licence senior"),"")</f>
        <v/>
      </c>
      <c r="C22" s="10" t="str">
        <f t="shared" si="1"/>
        <v/>
      </c>
      <c r="D22" s="10" t="str">
        <f t="shared" si="2"/>
        <v/>
      </c>
      <c r="E22" s="91"/>
      <c r="F22" s="91"/>
      <c r="G22" s="91"/>
      <c r="H22" s="150"/>
      <c r="I22" s="150"/>
      <c r="J22" s="91"/>
      <c r="K22" s="150"/>
      <c r="L22" s="150"/>
      <c r="M22" s="91"/>
      <c r="N22" s="150"/>
      <c r="O22" s="150"/>
      <c r="P22" s="150"/>
      <c r="Q22" s="150"/>
      <c r="R22" s="91"/>
      <c r="S22" s="91"/>
      <c r="T22" s="91"/>
      <c r="U22" s="91">
        <v>2017</v>
      </c>
      <c r="V22" s="91" t="s">
        <v>347</v>
      </c>
      <c r="W22" s="91">
        <v>5</v>
      </c>
      <c r="X22" s="91">
        <v>0</v>
      </c>
      <c r="Y22" s="91"/>
    </row>
    <row r="23" spans="1:42" s="13" customFormat="1" ht="30" customHeight="1">
      <c r="A23" s="10" t="str">
        <f t="shared" si="0"/>
        <v/>
      </c>
      <c r="B23" s="10" t="str">
        <f>+IF(A23=1,IF(YEAR(G23)&gt;Parametre!$N$6,"licence jeune","licence senior"),"")</f>
        <v/>
      </c>
      <c r="C23" s="10" t="str">
        <f t="shared" si="1"/>
        <v/>
      </c>
      <c r="D23" s="10" t="str">
        <f t="shared" si="2"/>
        <v/>
      </c>
      <c r="E23" s="91"/>
      <c r="F23" s="91"/>
      <c r="G23" s="91"/>
      <c r="H23" s="150"/>
      <c r="I23" s="150"/>
      <c r="J23" s="91"/>
      <c r="K23" s="150"/>
      <c r="L23" s="150"/>
      <c r="M23" s="91"/>
      <c r="N23" s="150"/>
      <c r="O23" s="150"/>
      <c r="P23" s="150"/>
      <c r="Q23" s="150"/>
      <c r="R23" s="91"/>
      <c r="S23" s="91"/>
      <c r="T23" s="91"/>
      <c r="U23" s="91">
        <v>2017</v>
      </c>
      <c r="V23" s="91" t="s">
        <v>347</v>
      </c>
      <c r="W23" s="91">
        <v>5</v>
      </c>
      <c r="X23" s="91">
        <v>0</v>
      </c>
      <c r="Y23" s="91"/>
    </row>
    <row r="24" spans="1:42" ht="30" customHeight="1">
      <c r="A24" s="10" t="str">
        <f t="shared" si="0"/>
        <v/>
      </c>
      <c r="B24" s="10" t="str">
        <f>+IF(A24=1,IF(YEAR(G24)&gt;Parametre!$N$6,"licence jeune","licence senior"),"")</f>
        <v/>
      </c>
      <c r="C24" s="10" t="str">
        <f t="shared" si="1"/>
        <v/>
      </c>
      <c r="D24" s="10" t="str">
        <f t="shared" si="2"/>
        <v/>
      </c>
      <c r="E24" s="91"/>
      <c r="F24" s="91"/>
      <c r="G24" s="91"/>
      <c r="H24" s="150"/>
      <c r="I24" s="150"/>
      <c r="J24" s="91"/>
      <c r="K24" s="150"/>
      <c r="L24" s="150"/>
      <c r="M24" s="91"/>
      <c r="N24" s="150"/>
      <c r="O24" s="150"/>
      <c r="P24" s="150"/>
      <c r="Q24" s="150"/>
      <c r="R24" s="91"/>
      <c r="S24" s="91"/>
      <c r="T24" s="91"/>
      <c r="U24" s="91">
        <v>2017</v>
      </c>
      <c r="V24" s="91" t="s">
        <v>347</v>
      </c>
      <c r="W24" s="91">
        <v>5</v>
      </c>
      <c r="X24" s="91">
        <v>0</v>
      </c>
      <c r="Y24" s="91"/>
    </row>
    <row r="25" spans="1:42" s="10" customFormat="1" ht="30" customHeight="1">
      <c r="A25" s="10" t="str">
        <f t="shared" si="0"/>
        <v/>
      </c>
      <c r="B25" s="10" t="str">
        <f>+IF(A25=1,IF(YEAR(G25)&gt;Parametre!$N$6,"licence jeune","licence senior"),"")</f>
        <v/>
      </c>
      <c r="C25" s="10" t="str">
        <f t="shared" si="1"/>
        <v/>
      </c>
      <c r="D25" s="10" t="str">
        <f t="shared" si="2"/>
        <v/>
      </c>
      <c r="E25" s="91"/>
      <c r="F25" s="91"/>
      <c r="G25" s="91"/>
      <c r="H25" s="150"/>
      <c r="I25" s="150"/>
      <c r="J25" s="91"/>
      <c r="K25" s="150"/>
      <c r="L25" s="150"/>
      <c r="M25" s="91"/>
      <c r="N25" s="150"/>
      <c r="O25" s="150"/>
      <c r="P25" s="150"/>
      <c r="Q25" s="150"/>
      <c r="R25" s="91"/>
      <c r="S25" s="91"/>
      <c r="T25" s="91"/>
      <c r="U25" s="91">
        <v>2017</v>
      </c>
      <c r="V25" s="91" t="s">
        <v>347</v>
      </c>
      <c r="W25" s="91">
        <v>5</v>
      </c>
      <c r="X25" s="91">
        <v>0</v>
      </c>
      <c r="Y25" s="91"/>
    </row>
    <row r="26" spans="1:42" s="10" customFormat="1" ht="30" customHeight="1">
      <c r="A26" s="10" t="str">
        <f t="shared" si="0"/>
        <v/>
      </c>
      <c r="B26" s="10" t="str">
        <f>+IF(A26=1,IF(YEAR(G26)&gt;Parametre!$N$6,"licence jeune","licence senior"),"")</f>
        <v/>
      </c>
      <c r="C26" s="10" t="str">
        <f t="shared" si="1"/>
        <v/>
      </c>
      <c r="D26" s="10" t="str">
        <f t="shared" si="2"/>
        <v/>
      </c>
      <c r="E26" s="91"/>
      <c r="F26" s="91"/>
      <c r="G26" s="91"/>
      <c r="H26" s="150"/>
      <c r="I26" s="150"/>
      <c r="J26" s="91"/>
      <c r="K26" s="150"/>
      <c r="L26" s="150"/>
      <c r="M26" s="91"/>
      <c r="N26" s="150"/>
      <c r="O26" s="150"/>
      <c r="P26" s="150"/>
      <c r="Q26" s="150"/>
      <c r="R26" s="91"/>
      <c r="S26" s="91"/>
      <c r="T26" s="91"/>
      <c r="U26" s="91">
        <v>2017</v>
      </c>
      <c r="V26" s="91" t="s">
        <v>347</v>
      </c>
      <c r="W26" s="91">
        <v>5</v>
      </c>
      <c r="X26" s="91">
        <v>0</v>
      </c>
      <c r="Y26" s="91"/>
    </row>
    <row r="27" spans="1:42" s="10" customFormat="1" ht="30" customHeight="1">
      <c r="A27" s="10" t="str">
        <f t="shared" si="0"/>
        <v/>
      </c>
      <c r="B27" s="10" t="str">
        <f>+IF(A27=1,IF(YEAR(G27)&gt;Parametre!$N$6,"licence jeune","licence senior"),"")</f>
        <v/>
      </c>
      <c r="C27" s="10" t="str">
        <f t="shared" si="1"/>
        <v/>
      </c>
      <c r="D27" s="10" t="str">
        <f t="shared" si="2"/>
        <v/>
      </c>
      <c r="E27" s="91"/>
      <c r="F27" s="91"/>
      <c r="G27" s="91"/>
      <c r="H27" s="150"/>
      <c r="I27" s="150"/>
      <c r="J27" s="91"/>
      <c r="K27" s="150"/>
      <c r="L27" s="150"/>
      <c r="M27" s="91"/>
      <c r="N27" s="150"/>
      <c r="O27" s="150"/>
      <c r="P27" s="150"/>
      <c r="Q27" s="150"/>
      <c r="R27" s="91"/>
      <c r="S27" s="91"/>
      <c r="T27" s="91"/>
      <c r="U27" s="91">
        <v>2017</v>
      </c>
      <c r="V27" s="91" t="s">
        <v>347</v>
      </c>
      <c r="W27" s="91">
        <v>5</v>
      </c>
      <c r="X27" s="91">
        <v>0</v>
      </c>
      <c r="Y27" s="91"/>
    </row>
    <row r="28" spans="1:42" s="10" customFormat="1" ht="30" customHeight="1">
      <c r="A28" s="10" t="str">
        <f t="shared" si="0"/>
        <v/>
      </c>
      <c r="B28" s="10" t="str">
        <f>+IF(A28=1,IF(YEAR(G28)&gt;Parametre!$N$6,"licence jeune","licence senior"),"")</f>
        <v/>
      </c>
      <c r="C28" s="10" t="str">
        <f t="shared" si="1"/>
        <v/>
      </c>
      <c r="D28" s="10" t="str">
        <f t="shared" si="2"/>
        <v/>
      </c>
      <c r="E28" s="91"/>
      <c r="F28" s="91"/>
      <c r="G28" s="91"/>
      <c r="H28" s="150"/>
      <c r="I28" s="150"/>
      <c r="J28" s="91"/>
      <c r="K28" s="150"/>
      <c r="L28" s="150"/>
      <c r="M28" s="91"/>
      <c r="N28" s="150"/>
      <c r="O28" s="150"/>
      <c r="P28" s="150"/>
      <c r="Q28" s="150"/>
      <c r="R28" s="91"/>
      <c r="S28" s="91"/>
      <c r="T28" s="91"/>
      <c r="U28" s="91">
        <v>2017</v>
      </c>
      <c r="V28" s="91" t="s">
        <v>347</v>
      </c>
      <c r="W28" s="91">
        <v>5</v>
      </c>
      <c r="X28" s="91">
        <v>0</v>
      </c>
      <c r="Y28" s="91"/>
      <c r="Z28" s="11"/>
      <c r="AA28" s="11"/>
      <c r="AC28" s="12"/>
    </row>
    <row r="29" spans="1:42" s="10" customFormat="1" ht="30" customHeight="1">
      <c r="A29" s="10" t="str">
        <f t="shared" si="0"/>
        <v/>
      </c>
      <c r="B29" s="10" t="str">
        <f>+IF(A29=1,IF(YEAR(G29)&gt;Parametre!$N$6,"licence jeune","licence senior"),"")</f>
        <v/>
      </c>
      <c r="C29" s="10" t="str">
        <f t="shared" si="1"/>
        <v/>
      </c>
      <c r="D29" s="10" t="str">
        <f t="shared" si="2"/>
        <v/>
      </c>
      <c r="E29" s="91"/>
      <c r="F29" s="91"/>
      <c r="G29" s="91"/>
      <c r="H29" s="150"/>
      <c r="I29" s="150"/>
      <c r="J29" s="91"/>
      <c r="K29" s="150"/>
      <c r="L29" s="150"/>
      <c r="M29" s="91"/>
      <c r="N29" s="150"/>
      <c r="O29" s="150"/>
      <c r="P29" s="150"/>
      <c r="Q29" s="150"/>
      <c r="R29" s="91"/>
      <c r="S29" s="91"/>
      <c r="T29" s="91"/>
      <c r="U29" s="91">
        <v>2017</v>
      </c>
      <c r="V29" s="91" t="s">
        <v>347</v>
      </c>
      <c r="W29" s="91">
        <v>5</v>
      </c>
      <c r="X29" s="91">
        <v>0</v>
      </c>
      <c r="Y29" s="91"/>
    </row>
    <row r="30" spans="1:42" s="10" customFormat="1" ht="30" customHeight="1">
      <c r="A30" s="10" t="str">
        <f t="shared" si="0"/>
        <v/>
      </c>
      <c r="B30" s="10" t="str">
        <f>+IF(A30=1,IF(YEAR(G30)&gt;Parametre!$N$6,"licence jeune","licence senior"),"")</f>
        <v/>
      </c>
      <c r="C30" s="10" t="str">
        <f t="shared" si="1"/>
        <v/>
      </c>
      <c r="D30" s="10" t="str">
        <f t="shared" si="2"/>
        <v/>
      </c>
      <c r="E30" s="91"/>
      <c r="F30" s="91"/>
      <c r="G30" s="91"/>
      <c r="H30" s="150"/>
      <c r="I30" s="150"/>
      <c r="J30" s="91"/>
      <c r="K30" s="150"/>
      <c r="L30" s="150"/>
      <c r="M30" s="91"/>
      <c r="N30" s="150"/>
      <c r="O30" s="150"/>
      <c r="P30" s="150"/>
      <c r="Q30" s="150"/>
      <c r="R30" s="91"/>
      <c r="S30" s="91"/>
      <c r="T30" s="91"/>
      <c r="U30" s="91">
        <v>2017</v>
      </c>
      <c r="V30" s="91" t="s">
        <v>347</v>
      </c>
      <c r="W30" s="91">
        <v>5</v>
      </c>
      <c r="X30" s="91">
        <v>0</v>
      </c>
      <c r="Y30" s="91"/>
    </row>
    <row r="31" spans="1:42" s="10" customFormat="1" ht="30" customHeight="1">
      <c r="A31" s="10" t="str">
        <f t="shared" si="0"/>
        <v/>
      </c>
      <c r="B31" s="10" t="str">
        <f>+IF(A31=1,IF(YEAR(G31)&gt;Parametre!$N$6,"licence jeune","licence senior"),"")</f>
        <v/>
      </c>
      <c r="C31" s="10" t="str">
        <f t="shared" si="1"/>
        <v/>
      </c>
      <c r="D31" s="10" t="str">
        <f t="shared" si="2"/>
        <v/>
      </c>
      <c r="E31" s="91"/>
      <c r="F31" s="91"/>
      <c r="G31" s="91"/>
      <c r="H31" s="150"/>
      <c r="I31" s="150"/>
      <c r="J31" s="91"/>
      <c r="K31" s="150"/>
      <c r="L31" s="150"/>
      <c r="M31" s="91"/>
      <c r="N31" s="150"/>
      <c r="O31" s="150"/>
      <c r="P31" s="150"/>
      <c r="Q31" s="150"/>
      <c r="R31" s="91"/>
      <c r="S31" s="91"/>
      <c r="T31" s="91"/>
      <c r="U31" s="91">
        <v>2017</v>
      </c>
      <c r="V31" s="91" t="s">
        <v>347</v>
      </c>
      <c r="W31" s="91">
        <v>5</v>
      </c>
      <c r="X31" s="91">
        <v>0</v>
      </c>
      <c r="Y31" s="91"/>
    </row>
    <row r="32" spans="1:42" s="10" customFormat="1" ht="30" customHeight="1">
      <c r="A32" s="10" t="str">
        <f t="shared" si="0"/>
        <v/>
      </c>
      <c r="B32" s="10" t="str">
        <f>+IF(A32=1,IF(YEAR(G32)&gt;Parametre!$N$6,"licence jeune","licence senior"),"")</f>
        <v/>
      </c>
      <c r="C32" s="10" t="str">
        <f t="shared" si="1"/>
        <v/>
      </c>
      <c r="D32" s="10" t="str">
        <f t="shared" si="2"/>
        <v/>
      </c>
      <c r="E32" s="91"/>
      <c r="F32" s="91"/>
      <c r="G32" s="91"/>
      <c r="H32" s="150"/>
      <c r="I32" s="150"/>
      <c r="J32" s="91"/>
      <c r="K32" s="150"/>
      <c r="L32" s="150"/>
      <c r="M32" s="91"/>
      <c r="N32" s="150"/>
      <c r="O32" s="150"/>
      <c r="P32" s="150"/>
      <c r="Q32" s="150"/>
      <c r="R32" s="91"/>
      <c r="S32" s="91"/>
      <c r="T32" s="91"/>
      <c r="U32" s="91">
        <v>2017</v>
      </c>
      <c r="V32" s="91" t="s">
        <v>347</v>
      </c>
      <c r="W32" s="91">
        <v>5</v>
      </c>
      <c r="X32" s="91">
        <v>0</v>
      </c>
      <c r="Y32" s="91"/>
      <c r="AD32" s="88"/>
      <c r="AP32" s="88"/>
    </row>
    <row r="33" spans="1:25" s="10" customFormat="1" ht="30" customHeight="1">
      <c r="A33" s="10" t="str">
        <f t="shared" si="0"/>
        <v/>
      </c>
      <c r="B33" s="10" t="str">
        <f>+IF(A33=1,IF(YEAR(G33)&gt;Parametre!$N$6,"licence jeune","licence senior"),"")</f>
        <v/>
      </c>
      <c r="C33" s="10" t="str">
        <f t="shared" si="1"/>
        <v/>
      </c>
      <c r="D33" s="10" t="str">
        <f t="shared" si="2"/>
        <v/>
      </c>
      <c r="E33" s="91"/>
      <c r="F33" s="91"/>
      <c r="G33" s="91"/>
      <c r="H33" s="150"/>
      <c r="I33" s="150"/>
      <c r="J33" s="91"/>
      <c r="K33" s="150"/>
      <c r="L33" s="150"/>
      <c r="M33" s="91"/>
      <c r="N33" s="150"/>
      <c r="O33" s="150"/>
      <c r="P33" s="150"/>
      <c r="Q33" s="150"/>
      <c r="R33" s="91"/>
      <c r="S33" s="91"/>
      <c r="T33" s="91"/>
      <c r="U33" s="91">
        <v>2017</v>
      </c>
      <c r="V33" s="91" t="s">
        <v>347</v>
      </c>
      <c r="W33" s="91">
        <v>5</v>
      </c>
      <c r="X33" s="91">
        <v>0</v>
      </c>
      <c r="Y33" s="91"/>
    </row>
    <row r="34" spans="1:25" s="10" customFormat="1" ht="30" customHeight="1">
      <c r="A34" s="10" t="str">
        <f t="shared" si="0"/>
        <v/>
      </c>
      <c r="B34" s="10" t="str">
        <f>+IF(A34=1,IF(YEAR(G34)&gt;Parametre!$N$6,"licence jeune","licence senior"),"")</f>
        <v/>
      </c>
      <c r="C34" s="10" t="str">
        <f t="shared" si="1"/>
        <v/>
      </c>
      <c r="D34" s="10" t="str">
        <f t="shared" si="2"/>
        <v/>
      </c>
      <c r="E34" s="91"/>
      <c r="F34" s="91"/>
      <c r="G34" s="91"/>
      <c r="H34" s="150"/>
      <c r="I34" s="150"/>
      <c r="J34" s="91"/>
      <c r="K34" s="150"/>
      <c r="L34" s="150"/>
      <c r="M34" s="91"/>
      <c r="N34" s="150"/>
      <c r="O34" s="150"/>
      <c r="P34" s="150"/>
      <c r="Q34" s="150"/>
      <c r="R34" s="91"/>
      <c r="S34" s="91"/>
      <c r="T34" s="91"/>
      <c r="U34" s="91">
        <v>2017</v>
      </c>
      <c r="V34" s="91" t="s">
        <v>347</v>
      </c>
      <c r="W34" s="91">
        <v>5</v>
      </c>
      <c r="X34" s="91">
        <v>0</v>
      </c>
      <c r="Y34" s="91"/>
    </row>
    <row r="35" spans="1:25" s="10" customFormat="1" ht="18.75" hidden="1">
      <c r="A35" s="10" t="str">
        <f t="shared" si="0"/>
        <v/>
      </c>
      <c r="B35" s="10" t="str">
        <f>+IF(A35=1,IF(YEAR(G35)&gt;Parametre!$N$6,"licence jeune","licence senior"),"")</f>
        <v/>
      </c>
      <c r="C35" s="10" t="str">
        <f t="shared" si="1"/>
        <v/>
      </c>
      <c r="D35" s="10" t="str">
        <f t="shared" si="2"/>
        <v/>
      </c>
      <c r="E35" s="71"/>
      <c r="F35" s="43"/>
      <c r="G35" s="19"/>
      <c r="H35" s="19"/>
      <c r="I35" s="60"/>
      <c r="J35" s="61"/>
      <c r="K35" s="18"/>
      <c r="L35" s="18"/>
      <c r="M35" s="18"/>
      <c r="N35" s="40"/>
      <c r="O35" s="43"/>
      <c r="P35" s="46"/>
      <c r="Q35" s="60"/>
      <c r="R35" s="61"/>
      <c r="S35" s="19"/>
      <c r="T35" s="19"/>
      <c r="U35" s="60"/>
      <c r="V35" s="61"/>
      <c r="W35" s="61"/>
      <c r="X35" s="61"/>
      <c r="Y35" s="28"/>
    </row>
    <row r="36" spans="1:25" s="10" customFormat="1" ht="18.75" hidden="1">
      <c r="A36" s="10" t="str">
        <f t="shared" si="0"/>
        <v/>
      </c>
      <c r="B36" s="10" t="str">
        <f>+IF(A36=1,IF(YEAR(G36)&gt;Parametre!$N$6,"licence jeune","licence senior"),"")</f>
        <v/>
      </c>
      <c r="C36" s="10" t="str">
        <f t="shared" si="1"/>
        <v/>
      </c>
      <c r="D36" s="10" t="str">
        <f t="shared" si="2"/>
        <v/>
      </c>
      <c r="E36" s="71"/>
      <c r="F36" s="43"/>
      <c r="G36" s="19"/>
      <c r="H36" s="19"/>
      <c r="I36" s="60"/>
      <c r="J36" s="61"/>
      <c r="K36" s="18"/>
      <c r="L36" s="18"/>
      <c r="M36" s="18"/>
      <c r="N36" s="40"/>
      <c r="O36" s="43"/>
      <c r="P36" s="38"/>
      <c r="Q36" s="60"/>
      <c r="R36" s="61"/>
      <c r="S36" s="19"/>
      <c r="T36" s="19"/>
      <c r="U36" s="60"/>
      <c r="V36" s="61"/>
      <c r="W36" s="61"/>
      <c r="X36" s="61"/>
      <c r="Y36" s="28"/>
    </row>
    <row r="37" spans="1:25" s="10" customFormat="1" ht="18.75" hidden="1">
      <c r="A37" s="10" t="str">
        <f t="shared" si="0"/>
        <v/>
      </c>
      <c r="B37" s="10" t="str">
        <f>+IF(A37=1,IF(YEAR(G37)&gt;Parametre!$N$6,"licence jeune","licence senior"),"")</f>
        <v/>
      </c>
      <c r="C37" s="10" t="str">
        <f t="shared" si="1"/>
        <v/>
      </c>
      <c r="D37" s="10" t="str">
        <f t="shared" si="2"/>
        <v/>
      </c>
      <c r="E37" s="71"/>
      <c r="F37" s="43"/>
      <c r="G37" s="19"/>
      <c r="H37" s="19"/>
      <c r="I37" s="60"/>
      <c r="J37" s="61"/>
      <c r="K37" s="18"/>
      <c r="L37" s="18"/>
      <c r="M37" s="18"/>
      <c r="N37" s="40"/>
      <c r="O37" s="43"/>
      <c r="P37" s="38"/>
      <c r="Q37" s="60"/>
      <c r="R37" s="61"/>
      <c r="S37" s="19"/>
      <c r="T37" s="19"/>
      <c r="U37" s="60"/>
      <c r="V37" s="61"/>
      <c r="W37" s="61"/>
      <c r="X37" s="61"/>
      <c r="Y37" s="28"/>
    </row>
    <row r="38" spans="1:25" s="10" customFormat="1" ht="18.75" hidden="1">
      <c r="A38" s="10" t="str">
        <f t="shared" si="0"/>
        <v/>
      </c>
      <c r="B38" s="10" t="str">
        <f>+IF(A38=1,IF(YEAR(G38)&gt;Parametre!$N$6,"licence jeune","licence senior"),"")</f>
        <v/>
      </c>
      <c r="C38" s="10" t="str">
        <f t="shared" si="1"/>
        <v/>
      </c>
      <c r="D38" s="10" t="str">
        <f t="shared" si="2"/>
        <v/>
      </c>
      <c r="E38" s="71"/>
      <c r="F38" s="43"/>
      <c r="G38" s="19"/>
      <c r="H38" s="19"/>
      <c r="I38" s="60"/>
      <c r="J38" s="61"/>
      <c r="K38" s="18"/>
      <c r="L38" s="18"/>
      <c r="M38" s="18"/>
      <c r="N38" s="40"/>
      <c r="O38" s="43"/>
      <c r="P38" s="38"/>
      <c r="Q38" s="60"/>
      <c r="R38" s="61"/>
      <c r="S38" s="19"/>
      <c r="T38" s="19"/>
      <c r="U38" s="60"/>
      <c r="V38" s="61"/>
      <c r="W38" s="61"/>
      <c r="X38" s="61"/>
      <c r="Y38" s="28"/>
    </row>
    <row r="39" spans="1:25" s="10" customFormat="1" ht="18.75" hidden="1">
      <c r="A39" s="10" t="str">
        <f t="shared" si="0"/>
        <v/>
      </c>
      <c r="B39" s="10" t="str">
        <f>+IF(A39=1,IF(YEAR(G39)&gt;Parametre!$N$6,"licence jeune","licence senior"),"")</f>
        <v/>
      </c>
      <c r="C39" s="10" t="str">
        <f t="shared" si="1"/>
        <v/>
      </c>
      <c r="D39" s="10" t="str">
        <f t="shared" si="2"/>
        <v/>
      </c>
      <c r="E39" s="71"/>
      <c r="F39" s="43"/>
      <c r="G39" s="19"/>
      <c r="H39" s="19"/>
      <c r="I39" s="60"/>
      <c r="J39" s="61"/>
      <c r="K39" s="18"/>
      <c r="L39" s="18"/>
      <c r="M39" s="18"/>
      <c r="N39" s="41"/>
      <c r="O39" s="43"/>
      <c r="P39" s="38"/>
      <c r="Q39" s="60"/>
      <c r="R39" s="61"/>
      <c r="S39" s="19"/>
      <c r="T39" s="19"/>
      <c r="U39" s="60"/>
      <c r="V39" s="61"/>
      <c r="W39" s="61"/>
      <c r="X39" s="61"/>
      <c r="Y39" s="28"/>
    </row>
    <row r="40" spans="1:25" s="10" customFormat="1" ht="18.75" hidden="1">
      <c r="A40" s="10" t="str">
        <f t="shared" si="0"/>
        <v/>
      </c>
      <c r="B40" s="10" t="str">
        <f>+IF(A40=1,IF(YEAR(G40)&gt;Parametre!$N$6,"licence jeune","licence senior"),"")</f>
        <v/>
      </c>
      <c r="C40" s="10" t="str">
        <f t="shared" si="1"/>
        <v/>
      </c>
      <c r="D40" s="10" t="str">
        <f t="shared" si="2"/>
        <v/>
      </c>
      <c r="E40" s="71"/>
      <c r="F40" s="43"/>
      <c r="G40" s="19"/>
      <c r="H40" s="19"/>
      <c r="I40" s="60"/>
      <c r="J40" s="61"/>
      <c r="K40" s="18"/>
      <c r="L40" s="18"/>
      <c r="M40" s="18"/>
      <c r="N40" s="40"/>
      <c r="O40" s="43"/>
      <c r="P40" s="38"/>
      <c r="Q40" s="60"/>
      <c r="R40" s="61"/>
      <c r="S40" s="19"/>
      <c r="T40" s="19"/>
      <c r="U40" s="60"/>
      <c r="V40" s="61"/>
      <c r="W40" s="61"/>
      <c r="X40" s="61"/>
      <c r="Y40" s="28"/>
    </row>
    <row r="41" spans="1:25" s="10" customFormat="1" ht="18.75" hidden="1">
      <c r="A41" s="10" t="str">
        <f t="shared" si="0"/>
        <v/>
      </c>
      <c r="B41" s="10" t="str">
        <f>+IF(A41=1,IF(YEAR(G41)&gt;Parametre!$N$6,"licence jeune","licence senior"),"")</f>
        <v/>
      </c>
      <c r="C41" s="10" t="str">
        <f t="shared" si="1"/>
        <v/>
      </c>
      <c r="D41" s="10" t="str">
        <f t="shared" si="2"/>
        <v/>
      </c>
      <c r="E41" s="71"/>
      <c r="F41" s="43"/>
      <c r="G41" s="19"/>
      <c r="H41" s="19"/>
      <c r="I41" s="60"/>
      <c r="J41" s="61"/>
      <c r="K41" s="18"/>
      <c r="L41" s="18"/>
      <c r="M41" s="18"/>
      <c r="N41" s="40"/>
      <c r="O41" s="43"/>
      <c r="P41" s="38"/>
      <c r="Q41" s="60"/>
      <c r="R41" s="61"/>
      <c r="S41" s="19"/>
      <c r="T41" s="19"/>
      <c r="U41" s="60"/>
      <c r="V41" s="61"/>
      <c r="W41" s="61"/>
      <c r="X41" s="61"/>
      <c r="Y41" s="28"/>
    </row>
    <row r="42" spans="1:25" s="10" customFormat="1" ht="18.75" hidden="1">
      <c r="A42" s="10" t="str">
        <f t="shared" si="0"/>
        <v/>
      </c>
      <c r="B42" s="10" t="str">
        <f>+IF(A42=1,IF(YEAR(G42)&gt;Parametre!$N$6,"licence jeune","licence senior"),"")</f>
        <v/>
      </c>
      <c r="C42" s="10" t="str">
        <f t="shared" si="1"/>
        <v/>
      </c>
      <c r="D42" s="10" t="str">
        <f t="shared" si="2"/>
        <v/>
      </c>
      <c r="E42" s="71"/>
      <c r="F42" s="43"/>
      <c r="G42" s="19"/>
      <c r="H42" s="19"/>
      <c r="I42" s="60"/>
      <c r="J42" s="61"/>
      <c r="K42" s="18"/>
      <c r="L42" s="18"/>
      <c r="M42" s="18"/>
      <c r="N42" s="40"/>
      <c r="O42" s="43"/>
      <c r="P42" s="38"/>
      <c r="Q42" s="60"/>
      <c r="R42" s="61"/>
      <c r="S42" s="19"/>
      <c r="T42" s="19"/>
      <c r="U42" s="60"/>
      <c r="V42" s="61"/>
      <c r="W42" s="61"/>
      <c r="X42" s="61"/>
      <c r="Y42" s="28"/>
    </row>
    <row r="43" spans="1:25" s="10" customFormat="1" ht="18.75" hidden="1">
      <c r="A43" s="10" t="str">
        <f t="shared" si="0"/>
        <v/>
      </c>
      <c r="B43" s="10" t="str">
        <f>+IF(A43=1,IF(YEAR(G43)&gt;Parametre!$N$6,"licence jeune","licence senior"),"")</f>
        <v/>
      </c>
      <c r="C43" s="10" t="str">
        <f t="shared" si="1"/>
        <v/>
      </c>
      <c r="D43" s="10" t="str">
        <f t="shared" si="2"/>
        <v/>
      </c>
      <c r="E43" s="71"/>
      <c r="F43" s="43"/>
      <c r="G43" s="19"/>
      <c r="H43" s="19"/>
      <c r="I43" s="60"/>
      <c r="J43" s="61"/>
      <c r="K43" s="18"/>
      <c r="L43" s="18"/>
      <c r="M43" s="18"/>
      <c r="N43" s="40"/>
      <c r="O43" s="43"/>
      <c r="P43" s="38"/>
      <c r="Q43" s="60"/>
      <c r="R43" s="61"/>
      <c r="S43" s="19"/>
      <c r="T43" s="19"/>
      <c r="U43" s="60"/>
      <c r="V43" s="61"/>
      <c r="W43" s="61"/>
      <c r="X43" s="61"/>
      <c r="Y43" s="28"/>
    </row>
    <row r="44" spans="1:25" s="10" customFormat="1" ht="18.75" hidden="1">
      <c r="A44" s="10" t="str">
        <f t="shared" si="0"/>
        <v/>
      </c>
      <c r="B44" s="10" t="str">
        <f>+IF(A44=1,IF(YEAR(G44)&gt;Parametre!$N$6,"licence jeune","licence senior"),"")</f>
        <v/>
      </c>
      <c r="C44" s="10" t="str">
        <f t="shared" si="1"/>
        <v/>
      </c>
      <c r="D44" s="10" t="str">
        <f t="shared" si="2"/>
        <v/>
      </c>
      <c r="E44" s="71"/>
      <c r="F44" s="43"/>
      <c r="G44" s="19"/>
      <c r="H44" s="19"/>
      <c r="I44" s="60"/>
      <c r="J44" s="61"/>
      <c r="K44" s="18"/>
      <c r="L44" s="18"/>
      <c r="M44" s="18"/>
      <c r="N44" s="40"/>
      <c r="O44" s="43"/>
      <c r="P44" s="38"/>
      <c r="Q44" s="60"/>
      <c r="R44" s="61"/>
      <c r="S44" s="19"/>
      <c r="T44" s="19"/>
      <c r="U44" s="60"/>
      <c r="V44" s="61"/>
      <c r="W44" s="61"/>
      <c r="X44" s="61"/>
      <c r="Y44" s="28"/>
    </row>
    <row r="45" spans="1:25" s="10" customFormat="1" ht="18.75" hidden="1">
      <c r="A45" s="10" t="str">
        <f t="shared" si="0"/>
        <v/>
      </c>
      <c r="B45" s="10" t="str">
        <f>+IF(A45=1,IF(YEAR(G45)&gt;Parametre!$N$6,"licence jeune","licence senior"),"")</f>
        <v/>
      </c>
      <c r="C45" s="10" t="str">
        <f t="shared" si="1"/>
        <v/>
      </c>
      <c r="D45" s="10" t="str">
        <f t="shared" si="2"/>
        <v/>
      </c>
      <c r="E45" s="71"/>
      <c r="F45" s="43"/>
      <c r="G45" s="19"/>
      <c r="H45" s="19"/>
      <c r="I45" s="60"/>
      <c r="J45" s="61"/>
      <c r="K45" s="18"/>
      <c r="L45" s="18"/>
      <c r="M45" s="18"/>
      <c r="N45" s="40"/>
      <c r="O45" s="43"/>
      <c r="P45" s="38"/>
      <c r="Q45" s="60"/>
      <c r="R45" s="61"/>
      <c r="S45" s="19"/>
      <c r="T45" s="19"/>
      <c r="U45" s="60"/>
      <c r="V45" s="61"/>
      <c r="W45" s="61"/>
      <c r="X45" s="61"/>
      <c r="Y45" s="28"/>
    </row>
    <row r="46" spans="1:25" s="10" customFormat="1" ht="18.75" hidden="1">
      <c r="A46" s="10" t="str">
        <f t="shared" si="0"/>
        <v/>
      </c>
      <c r="B46" s="10" t="str">
        <f>+IF(A46=1,IF(YEAR(G46)&gt;Parametre!$N$6,"licence jeune","licence senior"),"")</f>
        <v/>
      </c>
      <c r="C46" s="10" t="str">
        <f t="shared" si="1"/>
        <v/>
      </c>
      <c r="D46" s="10" t="str">
        <f t="shared" si="2"/>
        <v/>
      </c>
      <c r="E46" s="71"/>
      <c r="F46" s="43"/>
      <c r="G46" s="19"/>
      <c r="H46" s="19"/>
      <c r="I46" s="60"/>
      <c r="J46" s="61"/>
      <c r="K46" s="18"/>
      <c r="L46" s="18"/>
      <c r="M46" s="18"/>
      <c r="N46" s="40"/>
      <c r="O46" s="43"/>
      <c r="P46" s="38"/>
      <c r="Q46" s="60"/>
      <c r="R46" s="61"/>
      <c r="S46" s="19"/>
      <c r="T46" s="19"/>
      <c r="U46" s="60"/>
      <c r="V46" s="61"/>
      <c r="W46" s="61"/>
      <c r="X46" s="61"/>
      <c r="Y46" s="28"/>
    </row>
    <row r="47" spans="1:25" s="10" customFormat="1" ht="18.75" hidden="1">
      <c r="A47" s="10" t="str">
        <f t="shared" si="0"/>
        <v/>
      </c>
      <c r="B47" s="10" t="str">
        <f>+IF(A47=1,IF(YEAR(G47)&gt;Parametre!$N$6,"licence jeune","licence senior"),"")</f>
        <v/>
      </c>
      <c r="C47" s="10" t="str">
        <f t="shared" si="1"/>
        <v/>
      </c>
      <c r="D47" s="10" t="str">
        <f t="shared" si="2"/>
        <v/>
      </c>
      <c r="E47" s="71"/>
      <c r="F47" s="43"/>
      <c r="G47" s="19"/>
      <c r="H47" s="19"/>
      <c r="I47" s="60"/>
      <c r="J47" s="61"/>
      <c r="K47" s="18"/>
      <c r="L47" s="18"/>
      <c r="M47" s="18"/>
      <c r="N47" s="40"/>
      <c r="O47" s="43"/>
      <c r="P47" s="38"/>
      <c r="Q47" s="60"/>
      <c r="R47" s="61"/>
      <c r="S47" s="19"/>
      <c r="T47" s="19"/>
      <c r="U47" s="60"/>
      <c r="V47" s="61"/>
      <c r="W47" s="61"/>
      <c r="X47" s="61"/>
      <c r="Y47" s="28"/>
    </row>
    <row r="48" spans="1:25" s="10" customFormat="1" ht="18.75" hidden="1">
      <c r="A48" s="10" t="str">
        <f t="shared" si="0"/>
        <v/>
      </c>
      <c r="B48" s="10" t="str">
        <f>+IF(A48=1,IF(YEAR(G48)&gt;Parametre!$N$6,"licence jeune","licence senior"),"")</f>
        <v/>
      </c>
      <c r="C48" s="10" t="str">
        <f t="shared" si="1"/>
        <v/>
      </c>
      <c r="D48" s="10" t="str">
        <f t="shared" si="2"/>
        <v/>
      </c>
      <c r="E48" s="71"/>
      <c r="F48" s="43"/>
      <c r="G48" s="19"/>
      <c r="H48" s="19"/>
      <c r="I48" s="60"/>
      <c r="J48" s="61"/>
      <c r="K48" s="18"/>
      <c r="L48" s="18"/>
      <c r="M48" s="18"/>
      <c r="N48" s="40"/>
      <c r="O48" s="43"/>
      <c r="P48" s="38"/>
      <c r="Q48" s="60"/>
      <c r="R48" s="61"/>
      <c r="S48" s="19"/>
      <c r="T48" s="19"/>
      <c r="U48" s="60"/>
      <c r="V48" s="61"/>
      <c r="W48" s="61"/>
      <c r="X48" s="61"/>
      <c r="Y48" s="28"/>
    </row>
    <row r="49" spans="1:25" s="10" customFormat="1" ht="18.75" hidden="1">
      <c r="A49" s="10" t="str">
        <f t="shared" si="0"/>
        <v/>
      </c>
      <c r="B49" s="10" t="str">
        <f>+IF(A49=1,IF(YEAR(G49)&gt;Parametre!$N$6,"licence jeune","licence senior"),"")</f>
        <v/>
      </c>
      <c r="C49" s="10" t="str">
        <f t="shared" si="1"/>
        <v/>
      </c>
      <c r="D49" s="10" t="str">
        <f t="shared" si="2"/>
        <v/>
      </c>
      <c r="E49" s="71"/>
      <c r="F49" s="43"/>
      <c r="G49" s="19"/>
      <c r="H49" s="19"/>
      <c r="I49" s="60"/>
      <c r="J49" s="61"/>
      <c r="K49" s="18"/>
      <c r="L49" s="18"/>
      <c r="M49" s="18"/>
      <c r="N49" s="40"/>
      <c r="O49" s="43"/>
      <c r="P49" s="38"/>
      <c r="Q49" s="60"/>
      <c r="R49" s="61"/>
      <c r="S49" s="19"/>
      <c r="T49" s="19"/>
      <c r="U49" s="60"/>
      <c r="V49" s="61"/>
      <c r="W49" s="61"/>
      <c r="X49" s="61"/>
      <c r="Y49" s="28"/>
    </row>
    <row r="50" spans="1:25" s="10" customFormat="1" ht="18.75" hidden="1">
      <c r="A50" s="10" t="str">
        <f t="shared" si="0"/>
        <v/>
      </c>
      <c r="B50" s="10" t="str">
        <f>+IF(A50=1,IF(YEAR(G50)&gt;Parametre!$N$6,"licence jeune","licence senior"),"")</f>
        <v/>
      </c>
      <c r="C50" s="10" t="str">
        <f t="shared" si="1"/>
        <v/>
      </c>
      <c r="D50" s="10" t="str">
        <f t="shared" si="2"/>
        <v/>
      </c>
      <c r="E50" s="71"/>
      <c r="F50" s="43"/>
      <c r="G50" s="19"/>
      <c r="H50" s="19"/>
      <c r="I50" s="60"/>
      <c r="J50" s="61"/>
      <c r="K50" s="18"/>
      <c r="L50" s="18"/>
      <c r="M50" s="18"/>
      <c r="N50" s="40"/>
      <c r="O50" s="43"/>
      <c r="P50" s="38"/>
      <c r="Q50" s="60"/>
      <c r="R50" s="61"/>
      <c r="S50" s="19"/>
      <c r="T50" s="19"/>
      <c r="U50" s="60"/>
      <c r="V50" s="61"/>
      <c r="W50" s="61"/>
      <c r="X50" s="61"/>
      <c r="Y50" s="28"/>
    </row>
    <row r="51" spans="1:25" s="10" customFormat="1" ht="18.75" hidden="1">
      <c r="A51" s="10" t="str">
        <f t="shared" si="0"/>
        <v/>
      </c>
      <c r="B51" s="10" t="str">
        <f>+IF(A51=1,IF(YEAR(G51)&gt;Parametre!$N$6,"licence jeune","licence senior"),"")</f>
        <v/>
      </c>
      <c r="C51" s="10" t="str">
        <f t="shared" si="1"/>
        <v/>
      </c>
      <c r="D51" s="10" t="str">
        <f t="shared" si="2"/>
        <v/>
      </c>
      <c r="E51" s="71"/>
      <c r="F51" s="43"/>
      <c r="G51" s="19"/>
      <c r="H51" s="19"/>
      <c r="I51" s="60"/>
      <c r="J51" s="61"/>
      <c r="K51" s="18"/>
      <c r="L51" s="18"/>
      <c r="M51" s="18"/>
      <c r="N51" s="40"/>
      <c r="O51" s="43"/>
      <c r="P51" s="38"/>
      <c r="Q51" s="60"/>
      <c r="R51" s="61"/>
      <c r="S51" s="19"/>
      <c r="T51" s="19"/>
      <c r="U51" s="60"/>
      <c r="V51" s="61"/>
      <c r="W51" s="61"/>
      <c r="X51" s="61"/>
      <c r="Y51" s="28"/>
    </row>
    <row r="52" spans="1:25" s="10" customFormat="1" ht="18.75" hidden="1">
      <c r="A52" s="10" t="str">
        <f t="shared" si="0"/>
        <v/>
      </c>
      <c r="B52" s="10" t="str">
        <f>+IF(A52=1,IF(YEAR(G52)&gt;Parametre!$N$6,"licence jeune","licence senior"),"")</f>
        <v/>
      </c>
      <c r="C52" s="10" t="str">
        <f t="shared" si="1"/>
        <v/>
      </c>
      <c r="D52" s="10" t="str">
        <f t="shared" si="2"/>
        <v/>
      </c>
      <c r="E52" s="71"/>
      <c r="F52" s="43"/>
      <c r="G52" s="19"/>
      <c r="H52" s="19"/>
      <c r="I52" s="60"/>
      <c r="J52" s="61"/>
      <c r="K52" s="18"/>
      <c r="L52" s="18"/>
      <c r="M52" s="18"/>
      <c r="N52" s="40"/>
      <c r="O52" s="43"/>
      <c r="P52" s="38"/>
      <c r="Q52" s="60"/>
      <c r="R52" s="61"/>
      <c r="S52" s="19"/>
      <c r="T52" s="19"/>
      <c r="U52" s="60"/>
      <c r="V52" s="61"/>
      <c r="W52" s="61"/>
      <c r="X52" s="61"/>
      <c r="Y52" s="28"/>
    </row>
    <row r="53" spans="1:25" s="10" customFormat="1" ht="18.75" hidden="1">
      <c r="A53" s="10" t="str">
        <f t="shared" si="0"/>
        <v/>
      </c>
      <c r="B53" s="10" t="str">
        <f>+IF(A53=1,IF(YEAR(G53)&gt;Parametre!$N$6,"licence jeune","licence senior"),"")</f>
        <v/>
      </c>
      <c r="C53" s="10" t="str">
        <f t="shared" si="1"/>
        <v/>
      </c>
      <c r="D53" s="10" t="str">
        <f t="shared" si="2"/>
        <v/>
      </c>
      <c r="E53" s="71"/>
      <c r="F53" s="43"/>
      <c r="G53" s="19"/>
      <c r="H53" s="19"/>
      <c r="I53" s="60"/>
      <c r="J53" s="61"/>
      <c r="K53" s="18"/>
      <c r="L53" s="18"/>
      <c r="M53" s="18"/>
      <c r="N53" s="40"/>
      <c r="O53" s="43"/>
      <c r="P53" s="38"/>
      <c r="Q53" s="60"/>
      <c r="R53" s="61"/>
      <c r="S53" s="19"/>
      <c r="T53" s="19"/>
      <c r="U53" s="60"/>
      <c r="V53" s="61"/>
      <c r="W53" s="61"/>
      <c r="X53" s="61"/>
      <c r="Y53" s="28"/>
    </row>
    <row r="54" spans="1:25" s="10" customFormat="1" ht="18.75" hidden="1">
      <c r="A54" s="10" t="str">
        <f t="shared" si="0"/>
        <v/>
      </c>
      <c r="B54" s="10" t="str">
        <f>+IF(A54=1,IF(YEAR(G54)&gt;Parametre!$N$6,"licence jeune","licence senior"),"")</f>
        <v/>
      </c>
      <c r="C54" s="10" t="str">
        <f t="shared" si="1"/>
        <v/>
      </c>
      <c r="D54" s="10" t="str">
        <f t="shared" si="2"/>
        <v/>
      </c>
      <c r="E54" s="71"/>
      <c r="F54" s="43"/>
      <c r="G54" s="19"/>
      <c r="H54" s="19"/>
      <c r="I54" s="60"/>
      <c r="J54" s="61"/>
      <c r="K54" s="18"/>
      <c r="L54" s="18"/>
      <c r="M54" s="18"/>
      <c r="N54" s="40"/>
      <c r="O54" s="43"/>
      <c r="P54" s="38"/>
      <c r="Q54" s="60"/>
      <c r="R54" s="61"/>
      <c r="S54" s="19"/>
      <c r="T54" s="19"/>
      <c r="U54" s="60"/>
      <c r="V54" s="61"/>
      <c r="W54" s="61"/>
      <c r="X54" s="61"/>
      <c r="Y54" s="28"/>
    </row>
    <row r="55" spans="1:25" s="10" customFormat="1" ht="18.75" hidden="1">
      <c r="A55" s="10" t="str">
        <f t="shared" si="0"/>
        <v/>
      </c>
      <c r="B55" s="10" t="str">
        <f>+IF(A55=1,IF(YEAR(G55)&gt;Parametre!$N$6,"licence jeune","licence senior"),"")</f>
        <v/>
      </c>
      <c r="C55" s="10" t="str">
        <f t="shared" si="1"/>
        <v/>
      </c>
      <c r="D55" s="10" t="str">
        <f t="shared" si="2"/>
        <v/>
      </c>
      <c r="E55" s="71"/>
      <c r="F55" s="43"/>
      <c r="G55" s="19"/>
      <c r="H55" s="19"/>
      <c r="I55" s="60"/>
      <c r="J55" s="61"/>
      <c r="K55" s="18"/>
      <c r="L55" s="18"/>
      <c r="M55" s="18"/>
      <c r="N55" s="40"/>
      <c r="O55" s="43"/>
      <c r="P55" s="38"/>
      <c r="Q55" s="60"/>
      <c r="R55" s="61"/>
      <c r="S55" s="19"/>
      <c r="T55" s="19"/>
      <c r="U55" s="60"/>
      <c r="V55" s="61"/>
      <c r="W55" s="61"/>
      <c r="X55" s="61"/>
      <c r="Y55" s="28"/>
    </row>
    <row r="56" spans="1:25" s="10" customFormat="1" ht="18.75" hidden="1">
      <c r="A56" s="10" t="str">
        <f t="shared" si="0"/>
        <v/>
      </c>
      <c r="B56" s="10" t="str">
        <f>+IF(A56=1,IF(YEAR(G56)&gt;Parametre!$N$6,"licence jeune","licence senior"),"")</f>
        <v/>
      </c>
      <c r="C56" s="10" t="str">
        <f t="shared" si="1"/>
        <v/>
      </c>
      <c r="D56" s="10" t="str">
        <f t="shared" si="2"/>
        <v/>
      </c>
      <c r="E56" s="71"/>
      <c r="F56" s="43"/>
      <c r="G56" s="19"/>
      <c r="H56" s="19"/>
      <c r="I56" s="60"/>
      <c r="J56" s="61"/>
      <c r="K56" s="18"/>
      <c r="L56" s="18"/>
      <c r="M56" s="18"/>
      <c r="N56" s="40"/>
      <c r="O56" s="43"/>
      <c r="P56" s="38"/>
      <c r="Q56" s="60"/>
      <c r="R56" s="61"/>
      <c r="S56" s="19"/>
      <c r="T56" s="19"/>
      <c r="U56" s="60"/>
      <c r="V56" s="61"/>
      <c r="W56" s="61"/>
      <c r="X56" s="61"/>
      <c r="Y56" s="28"/>
    </row>
    <row r="57" spans="1:25" s="10" customFormat="1" ht="18.75" hidden="1">
      <c r="A57" s="10" t="str">
        <f t="shared" si="0"/>
        <v/>
      </c>
      <c r="B57" s="10" t="str">
        <f>+IF(A57=1,IF(YEAR(G57)&gt;Parametre!$N$6,"licence jeune","licence senior"),"")</f>
        <v/>
      </c>
      <c r="C57" s="10" t="str">
        <f t="shared" si="1"/>
        <v/>
      </c>
      <c r="D57" s="10" t="str">
        <f t="shared" si="2"/>
        <v/>
      </c>
      <c r="E57" s="71"/>
      <c r="F57" s="43"/>
      <c r="G57" s="19"/>
      <c r="H57" s="19"/>
      <c r="I57" s="60"/>
      <c r="J57" s="61"/>
      <c r="K57" s="18"/>
      <c r="L57" s="18"/>
      <c r="M57" s="18"/>
      <c r="N57" s="40"/>
      <c r="O57" s="43"/>
      <c r="P57" s="38"/>
      <c r="Q57" s="60"/>
      <c r="R57" s="61"/>
      <c r="S57" s="19"/>
      <c r="T57" s="19"/>
      <c r="U57" s="60"/>
      <c r="V57" s="61"/>
      <c r="W57" s="61"/>
      <c r="X57" s="61"/>
      <c r="Y57" s="28"/>
    </row>
    <row r="58" spans="1:25" s="10" customFormat="1" ht="18.75" hidden="1">
      <c r="A58" s="10" t="str">
        <f t="shared" si="0"/>
        <v/>
      </c>
      <c r="B58" s="10" t="str">
        <f>+IF(A58=1,IF(YEAR(G58)&gt;Parametre!$N$6,"licence jeune","licence senior"),"")</f>
        <v/>
      </c>
      <c r="C58" s="10" t="str">
        <f t="shared" si="1"/>
        <v/>
      </c>
      <c r="D58" s="10" t="str">
        <f t="shared" si="2"/>
        <v/>
      </c>
      <c r="E58" s="71"/>
      <c r="F58" s="43"/>
      <c r="G58" s="19"/>
      <c r="H58" s="19"/>
      <c r="I58" s="60"/>
      <c r="J58" s="61"/>
      <c r="K58" s="18"/>
      <c r="L58" s="18"/>
      <c r="M58" s="18"/>
      <c r="N58" s="40"/>
      <c r="O58" s="43"/>
      <c r="P58" s="38"/>
      <c r="Q58" s="60"/>
      <c r="R58" s="61"/>
      <c r="S58" s="19"/>
      <c r="T58" s="19"/>
      <c r="U58" s="60"/>
      <c r="V58" s="61"/>
      <c r="W58" s="61"/>
      <c r="X58" s="61"/>
      <c r="Y58" s="28"/>
    </row>
    <row r="59" spans="1:25" s="10" customFormat="1" ht="18.75" hidden="1">
      <c r="A59" s="10" t="str">
        <f t="shared" si="0"/>
        <v/>
      </c>
      <c r="B59" s="10" t="str">
        <f>+IF(A59=1,IF(YEAR(G59)&gt;Parametre!$N$6,"licence jeune","licence senior"),"")</f>
        <v/>
      </c>
      <c r="C59" s="10" t="str">
        <f t="shared" si="1"/>
        <v/>
      </c>
      <c r="D59" s="10" t="str">
        <f t="shared" si="2"/>
        <v/>
      </c>
      <c r="E59" s="71"/>
      <c r="F59" s="43"/>
      <c r="G59" s="19"/>
      <c r="H59" s="19"/>
      <c r="I59" s="60"/>
      <c r="J59" s="61"/>
      <c r="K59" s="18"/>
      <c r="L59" s="18"/>
      <c r="M59" s="18"/>
      <c r="N59" s="40"/>
      <c r="O59" s="43"/>
      <c r="P59" s="38"/>
      <c r="Q59" s="60"/>
      <c r="R59" s="61"/>
      <c r="S59" s="19"/>
      <c r="T59" s="19"/>
      <c r="U59" s="60"/>
      <c r="V59" s="61"/>
      <c r="W59" s="61"/>
      <c r="X59" s="61"/>
      <c r="Y59" s="28"/>
    </row>
    <row r="60" spans="1:25" s="10" customFormat="1" ht="18.75" hidden="1">
      <c r="A60" s="10" t="str">
        <f t="shared" si="0"/>
        <v/>
      </c>
      <c r="B60" s="10" t="str">
        <f>+IF(A60=1,IF(YEAR(G60)&gt;Parametre!$N$6,"licence jeune","licence senior"),"")</f>
        <v/>
      </c>
      <c r="C60" s="10" t="str">
        <f t="shared" si="1"/>
        <v/>
      </c>
      <c r="D60" s="10" t="str">
        <f t="shared" si="2"/>
        <v/>
      </c>
      <c r="E60" s="71"/>
      <c r="F60" s="43"/>
      <c r="G60" s="19"/>
      <c r="H60" s="19"/>
      <c r="I60" s="60"/>
      <c r="J60" s="61"/>
      <c r="K60" s="18"/>
      <c r="L60" s="18"/>
      <c r="M60" s="18"/>
      <c r="N60" s="40"/>
      <c r="O60" s="43"/>
      <c r="P60" s="38"/>
      <c r="Q60" s="60"/>
      <c r="R60" s="61"/>
      <c r="S60" s="19"/>
      <c r="T60" s="19"/>
      <c r="U60" s="60"/>
      <c r="V60" s="61"/>
      <c r="W60" s="61"/>
      <c r="X60" s="61"/>
      <c r="Y60" s="28"/>
    </row>
    <row r="61" spans="1:25" s="10" customFormat="1" ht="18.75" hidden="1">
      <c r="A61" s="10" t="str">
        <f t="shared" si="0"/>
        <v/>
      </c>
      <c r="B61" s="10" t="str">
        <f>+IF(A61=1,IF(YEAR(G61)&gt;Parametre!$N$6,"licence jeune","licence senior"),"")</f>
        <v/>
      </c>
      <c r="C61" s="10" t="str">
        <f t="shared" si="1"/>
        <v/>
      </c>
      <c r="D61" s="10" t="str">
        <f t="shared" si="2"/>
        <v/>
      </c>
      <c r="E61" s="71"/>
      <c r="F61" s="43"/>
      <c r="G61" s="19"/>
      <c r="H61" s="19"/>
      <c r="I61" s="60"/>
      <c r="J61" s="61"/>
      <c r="K61" s="18"/>
      <c r="L61" s="18"/>
      <c r="M61" s="18"/>
      <c r="N61" s="40"/>
      <c r="O61" s="43"/>
      <c r="P61" s="38"/>
      <c r="Q61" s="60"/>
      <c r="R61" s="61"/>
      <c r="S61" s="19"/>
      <c r="T61" s="19"/>
      <c r="U61" s="60"/>
      <c r="V61" s="61"/>
      <c r="W61" s="61"/>
      <c r="X61" s="61"/>
      <c r="Y61" s="28"/>
    </row>
    <row r="62" spans="1:25" s="13" customFormat="1" ht="18.75" hidden="1">
      <c r="A62" s="10" t="str">
        <f t="shared" si="0"/>
        <v/>
      </c>
      <c r="B62" s="10" t="str">
        <f>+IF(A62=1,IF(YEAR(G62)&gt;Parametre!$N$6,"licence jeune","licence senior"),"")</f>
        <v/>
      </c>
      <c r="C62" s="10" t="str">
        <f t="shared" si="1"/>
        <v/>
      </c>
      <c r="D62" s="10" t="str">
        <f t="shared" si="2"/>
        <v/>
      </c>
      <c r="E62" s="71"/>
      <c r="F62" s="43"/>
      <c r="G62" s="19"/>
      <c r="H62" s="19"/>
      <c r="I62" s="60"/>
      <c r="J62" s="61"/>
      <c r="K62" s="18"/>
      <c r="L62" s="18"/>
      <c r="M62" s="18"/>
      <c r="N62" s="40"/>
      <c r="O62" s="43"/>
      <c r="P62" s="38"/>
      <c r="Q62" s="60"/>
      <c r="R62" s="61"/>
      <c r="S62" s="19"/>
      <c r="T62" s="19"/>
      <c r="U62" s="60"/>
      <c r="V62" s="61"/>
      <c r="W62" s="61"/>
      <c r="X62" s="61"/>
      <c r="Y62" s="28"/>
    </row>
    <row r="63" spans="1:25" ht="18.75" hidden="1">
      <c r="A63" s="10" t="str">
        <f t="shared" si="0"/>
        <v/>
      </c>
      <c r="B63" s="10" t="str">
        <f>+IF(A63=1,IF(YEAR(G63)&gt;Parametre!$N$6,"licence jeune","licence senior"),"")</f>
        <v/>
      </c>
      <c r="C63" s="10" t="str">
        <f t="shared" si="1"/>
        <v/>
      </c>
      <c r="D63" s="10" t="str">
        <f t="shared" si="2"/>
        <v/>
      </c>
      <c r="E63" s="71"/>
      <c r="F63" s="43"/>
      <c r="G63" s="19"/>
      <c r="H63" s="21"/>
      <c r="I63" s="67"/>
      <c r="J63" s="61"/>
      <c r="K63" s="20"/>
      <c r="L63" s="20"/>
      <c r="M63" s="20"/>
      <c r="N63" s="40"/>
      <c r="O63" s="43"/>
      <c r="P63" s="38"/>
      <c r="Q63" s="60"/>
      <c r="R63" s="61"/>
      <c r="S63" s="19"/>
      <c r="T63" s="19"/>
      <c r="U63" s="60"/>
      <c r="V63" s="61"/>
      <c r="W63" s="61"/>
      <c r="X63" s="61"/>
      <c r="Y63" s="28"/>
    </row>
    <row r="64" spans="1:25" ht="18.75" hidden="1">
      <c r="A64" s="10" t="str">
        <f t="shared" si="0"/>
        <v/>
      </c>
      <c r="B64" s="10" t="str">
        <f>+IF(A64=1,IF(YEAR(G64)&gt;Parametre!$N$6,"licence jeune","licence senior"),"")</f>
        <v/>
      </c>
      <c r="C64" s="10" t="str">
        <f t="shared" si="1"/>
        <v/>
      </c>
      <c r="D64" s="10" t="str">
        <f t="shared" si="2"/>
        <v/>
      </c>
      <c r="E64" s="71"/>
      <c r="F64" s="43"/>
      <c r="G64" s="19"/>
      <c r="H64" s="19"/>
      <c r="I64" s="60"/>
      <c r="J64" s="61"/>
      <c r="K64" s="18"/>
      <c r="L64" s="18"/>
      <c r="M64" s="18"/>
      <c r="N64" s="40"/>
      <c r="O64" s="43"/>
      <c r="P64" s="38"/>
      <c r="Q64" s="60"/>
      <c r="R64" s="61"/>
      <c r="S64" s="19"/>
      <c r="T64" s="19"/>
      <c r="U64" s="60"/>
      <c r="V64" s="61"/>
      <c r="W64" s="61"/>
      <c r="X64" s="61"/>
      <c r="Y64" s="28"/>
    </row>
    <row r="65" spans="1:25" ht="18.75" hidden="1">
      <c r="A65" s="10" t="str">
        <f t="shared" si="0"/>
        <v/>
      </c>
      <c r="B65" s="10" t="str">
        <f>+IF(A65=1,IF(YEAR(G65)&gt;Parametre!$N$6,"licence jeune","licence senior"),"")</f>
        <v/>
      </c>
      <c r="C65" s="10" t="str">
        <f t="shared" si="1"/>
        <v/>
      </c>
      <c r="D65" s="10" t="str">
        <f t="shared" si="2"/>
        <v/>
      </c>
      <c r="E65" s="71"/>
      <c r="F65" s="43"/>
      <c r="G65" s="19"/>
      <c r="H65" s="19"/>
      <c r="I65" s="60"/>
      <c r="J65" s="61"/>
      <c r="K65" s="18"/>
      <c r="L65" s="18"/>
      <c r="M65" s="18"/>
      <c r="N65" s="40"/>
      <c r="O65" s="43"/>
      <c r="P65" s="38"/>
      <c r="Q65" s="60"/>
      <c r="R65" s="61"/>
      <c r="S65" s="19"/>
      <c r="T65" s="19"/>
      <c r="U65" s="60"/>
      <c r="V65" s="61"/>
      <c r="W65" s="61"/>
      <c r="X65" s="61"/>
      <c r="Y65" s="28"/>
    </row>
    <row r="66" spans="1:25" ht="18.75" hidden="1">
      <c r="A66" s="10" t="str">
        <f t="shared" si="0"/>
        <v/>
      </c>
      <c r="B66" s="10" t="str">
        <f>+IF(A66=1,IF(YEAR(G66)&gt;Parametre!$N$6,"licence jeune","licence senior"),"")</f>
        <v/>
      </c>
      <c r="C66" s="10" t="str">
        <f t="shared" si="1"/>
        <v/>
      </c>
      <c r="D66" s="10" t="str">
        <f t="shared" si="2"/>
        <v/>
      </c>
      <c r="E66" s="71"/>
      <c r="F66" s="43"/>
      <c r="G66" s="19"/>
      <c r="H66" s="19"/>
      <c r="I66" s="60"/>
      <c r="J66" s="61"/>
      <c r="K66" s="18"/>
      <c r="L66" s="18"/>
      <c r="M66" s="18"/>
      <c r="N66" s="40"/>
      <c r="O66" s="43"/>
      <c r="P66" s="38"/>
      <c r="Q66" s="60"/>
      <c r="R66" s="61"/>
      <c r="S66" s="19"/>
      <c r="T66" s="19"/>
      <c r="U66" s="60"/>
      <c r="V66" s="61"/>
      <c r="W66" s="61"/>
      <c r="X66" s="61"/>
      <c r="Y66" s="28"/>
    </row>
    <row r="67" spans="1:25" ht="18.75" hidden="1">
      <c r="A67" s="10" t="str">
        <f t="shared" si="0"/>
        <v/>
      </c>
      <c r="B67" s="10" t="str">
        <f>+IF(A67=1,IF(YEAR(G67)&gt;Parametre!$N$6,"licence jeune","licence senior"),"")</f>
        <v/>
      </c>
      <c r="C67" s="10" t="str">
        <f t="shared" si="1"/>
        <v/>
      </c>
      <c r="D67" s="10" t="str">
        <f t="shared" si="2"/>
        <v/>
      </c>
      <c r="E67" s="71"/>
      <c r="F67" s="43"/>
      <c r="G67" s="19"/>
      <c r="H67" s="19"/>
      <c r="I67" s="60"/>
      <c r="J67" s="61"/>
      <c r="K67" s="18"/>
      <c r="L67" s="18"/>
      <c r="M67" s="18"/>
      <c r="N67" s="40"/>
      <c r="O67" s="43"/>
      <c r="P67" s="38"/>
      <c r="Q67" s="60"/>
      <c r="R67" s="61"/>
      <c r="S67" s="19"/>
      <c r="T67" s="19"/>
      <c r="U67" s="60"/>
      <c r="V67" s="61"/>
      <c r="W67" s="61"/>
      <c r="X67" s="61"/>
      <c r="Y67" s="28"/>
    </row>
    <row r="68" spans="1:25" ht="18.75" hidden="1">
      <c r="A68" s="10" t="str">
        <f t="shared" si="0"/>
        <v/>
      </c>
      <c r="B68" s="10" t="str">
        <f>+IF(A68=1,IF(YEAR(G68)&gt;Parametre!$N$6,"licence jeune","licence senior"),"")</f>
        <v/>
      </c>
      <c r="C68" s="10" t="str">
        <f t="shared" si="1"/>
        <v/>
      </c>
      <c r="D68" s="10" t="str">
        <f t="shared" si="2"/>
        <v/>
      </c>
      <c r="E68" s="71"/>
      <c r="F68" s="43"/>
      <c r="G68" s="19"/>
      <c r="H68" s="21"/>
      <c r="I68" s="67"/>
      <c r="J68" s="61"/>
      <c r="K68" s="20"/>
      <c r="L68" s="20"/>
      <c r="M68" s="20"/>
      <c r="N68" s="40"/>
      <c r="O68" s="43"/>
      <c r="P68" s="38"/>
      <c r="Q68" s="60"/>
      <c r="R68" s="61"/>
      <c r="S68" s="19"/>
      <c r="T68" s="19"/>
      <c r="U68" s="60"/>
      <c r="V68" s="61"/>
      <c r="W68" s="61"/>
      <c r="X68" s="61"/>
      <c r="Y68" s="28"/>
    </row>
    <row r="69" spans="1:25" ht="18.75" hidden="1">
      <c r="A69" s="10" t="str">
        <f t="shared" si="0"/>
        <v/>
      </c>
      <c r="B69" s="10" t="str">
        <f>+IF(A69=1,IF(YEAR(G69)&gt;Parametre!$N$6,"licence jeune","licence senior"),"")</f>
        <v/>
      </c>
      <c r="C69" s="10" t="str">
        <f t="shared" si="1"/>
        <v/>
      </c>
      <c r="D69" s="10" t="str">
        <f t="shared" si="2"/>
        <v/>
      </c>
      <c r="E69" s="71"/>
      <c r="F69" s="43"/>
      <c r="G69" s="19"/>
      <c r="H69" s="19"/>
      <c r="I69" s="60"/>
      <c r="J69" s="61"/>
      <c r="K69" s="18"/>
      <c r="L69" s="18"/>
      <c r="M69" s="18"/>
      <c r="N69" s="40"/>
      <c r="O69" s="43"/>
      <c r="P69" s="38"/>
      <c r="Q69" s="60"/>
      <c r="R69" s="61"/>
      <c r="S69" s="19"/>
      <c r="T69" s="19"/>
      <c r="U69" s="60"/>
      <c r="V69" s="61"/>
      <c r="W69" s="61"/>
      <c r="X69" s="61"/>
      <c r="Y69" s="28"/>
    </row>
    <row r="70" spans="1:25" ht="18.75" hidden="1">
      <c r="A70" s="10" t="str">
        <f t="shared" si="0"/>
        <v/>
      </c>
      <c r="B70" s="10" t="str">
        <f>+IF(A70=1,IF(YEAR(G70)&gt;Parametre!$N$6,"licence jeune","licence senior"),"")</f>
        <v/>
      </c>
      <c r="C70" s="10" t="str">
        <f t="shared" si="1"/>
        <v/>
      </c>
      <c r="D70" s="10" t="str">
        <f t="shared" si="2"/>
        <v/>
      </c>
      <c r="E70" s="71"/>
      <c r="F70" s="43"/>
      <c r="G70" s="19"/>
      <c r="H70" s="19"/>
      <c r="I70" s="60"/>
      <c r="J70" s="61"/>
      <c r="K70" s="18"/>
      <c r="L70" s="18"/>
      <c r="M70" s="18"/>
      <c r="N70" s="40"/>
      <c r="O70" s="43"/>
      <c r="P70" s="38"/>
      <c r="Q70" s="60"/>
      <c r="R70" s="61"/>
      <c r="S70" s="19"/>
      <c r="T70" s="19"/>
      <c r="U70" s="60"/>
      <c r="V70" s="61"/>
      <c r="W70" s="61"/>
      <c r="X70" s="61"/>
      <c r="Y70" s="28"/>
    </row>
    <row r="71" spans="1:25" ht="18.75" hidden="1">
      <c r="A71" s="10" t="str">
        <f t="shared" si="0"/>
        <v/>
      </c>
      <c r="B71" s="10" t="str">
        <f>+IF(A71=1,IF(YEAR(G71)&gt;Parametre!$N$6,"licence jeune","licence senior"),"")</f>
        <v/>
      </c>
      <c r="C71" s="10" t="str">
        <f t="shared" si="1"/>
        <v/>
      </c>
      <c r="D71" s="10" t="str">
        <f t="shared" si="2"/>
        <v/>
      </c>
      <c r="E71" s="71"/>
      <c r="F71" s="43"/>
      <c r="G71" s="19"/>
      <c r="H71" s="19"/>
      <c r="I71" s="60"/>
      <c r="J71" s="61"/>
      <c r="K71" s="18"/>
      <c r="L71" s="18"/>
      <c r="M71" s="18"/>
      <c r="N71" s="40"/>
      <c r="O71" s="43"/>
      <c r="P71" s="38"/>
      <c r="Q71" s="60"/>
      <c r="R71" s="61"/>
      <c r="S71" s="19"/>
      <c r="T71" s="19"/>
      <c r="U71" s="60"/>
      <c r="V71" s="61"/>
      <c r="W71" s="61"/>
      <c r="X71" s="61"/>
      <c r="Y71" s="28"/>
    </row>
    <row r="72" spans="1:25" ht="18.75" hidden="1">
      <c r="A72" s="10" t="str">
        <f t="shared" si="0"/>
        <v/>
      </c>
      <c r="B72" s="10" t="str">
        <f>+IF(A72=1,IF(YEAR(G72)&gt;Parametre!$N$6,"licence jeune","licence senior"),"")</f>
        <v/>
      </c>
      <c r="C72" s="10" t="str">
        <f t="shared" si="1"/>
        <v/>
      </c>
      <c r="D72" s="10" t="str">
        <f t="shared" si="2"/>
        <v/>
      </c>
      <c r="E72" s="71"/>
      <c r="F72" s="43"/>
      <c r="G72" s="19"/>
      <c r="H72" s="19"/>
      <c r="I72" s="60"/>
      <c r="J72" s="61"/>
      <c r="K72" s="18"/>
      <c r="L72" s="18"/>
      <c r="M72" s="18"/>
      <c r="N72" s="40"/>
      <c r="O72" s="43"/>
      <c r="P72" s="38"/>
      <c r="Q72" s="60"/>
      <c r="R72" s="61"/>
      <c r="S72" s="19"/>
      <c r="T72" s="19"/>
      <c r="U72" s="60"/>
      <c r="V72" s="61"/>
      <c r="W72" s="61"/>
      <c r="X72" s="61"/>
      <c r="Y72" s="28"/>
    </row>
    <row r="73" spans="1:25" ht="19.5" hidden="1" thickBot="1">
      <c r="A73" s="10" t="str">
        <f t="shared" si="0"/>
        <v/>
      </c>
      <c r="B73" s="10" t="str">
        <f>+IF(A73=1,IF(YEAR(G73)&gt;Parametre!$N$6,"licence jeune","licence senior"),"")</f>
        <v/>
      </c>
      <c r="C73" s="10" t="str">
        <f t="shared" si="1"/>
        <v/>
      </c>
      <c r="D73" s="10" t="str">
        <f t="shared" si="2"/>
        <v/>
      </c>
      <c r="E73" s="72"/>
      <c r="F73" s="35"/>
      <c r="G73" s="29"/>
      <c r="H73" s="30"/>
      <c r="I73" s="31"/>
      <c r="J73" s="34"/>
      <c r="K73" s="68"/>
      <c r="L73" s="33"/>
      <c r="M73" s="33"/>
      <c r="N73" s="42"/>
      <c r="O73" s="35"/>
      <c r="P73" s="39"/>
      <c r="Q73" s="32"/>
      <c r="R73" s="34"/>
      <c r="S73" s="64"/>
      <c r="T73" s="65"/>
      <c r="U73" s="66"/>
      <c r="V73" s="34"/>
      <c r="W73" s="34"/>
      <c r="X73" s="34"/>
      <c r="Y73" s="63"/>
    </row>
    <row r="74" spans="1:25">
      <c r="E74" s="14"/>
      <c r="G74" s="15"/>
      <c r="T74" s="15"/>
    </row>
    <row r="77" spans="1:25">
      <c r="E77" s="16"/>
    </row>
  </sheetData>
  <sheetProtection selectLockedCells="1" selectUnlockedCells="1"/>
  <autoFilter ref="E14:Y73">
    <filterColumn colId="9" showButton="0"/>
    <filterColumn colId="10" showButton="0"/>
    <filterColumn colId="11" showButton="0"/>
    <sortState ref="E13:Y71">
      <sortCondition ref="E12"/>
    </sortState>
  </autoFilter>
  <mergeCells count="8">
    <mergeCell ref="AB14:AD14"/>
    <mergeCell ref="F3:H3"/>
    <mergeCell ref="J3:L3"/>
    <mergeCell ref="J4:L4"/>
    <mergeCell ref="F5:H5"/>
    <mergeCell ref="N14:Q14"/>
    <mergeCell ref="F8:I8"/>
    <mergeCell ref="F12:H12"/>
  </mergeCells>
  <conditionalFormatting sqref="D15:D73">
    <cfRule type="containsText" dxfId="31" priority="8" operator="containsText" text="erreur">
      <formula>NOT(ISERROR(SEARCH("erreur",D15)))</formula>
    </cfRule>
  </conditionalFormatting>
  <conditionalFormatting sqref="D15:D73">
    <cfRule type="containsText" dxfId="30" priority="7" operator="containsText" text="erreur">
      <formula>NOT(ISERROR(SEARCH("erreur",D15)))</formula>
    </cfRule>
  </conditionalFormatting>
  <conditionalFormatting sqref="F35:X73">
    <cfRule type="containsBlanks" dxfId="29" priority="6">
      <formula>LEN(TRIM(F35))=0</formula>
    </cfRule>
  </conditionalFormatting>
  <conditionalFormatting sqref="Y35:Y73">
    <cfRule type="containsBlanks" dxfId="28" priority="5">
      <formula>LEN(TRIM(Y35))=0</formula>
    </cfRule>
  </conditionalFormatting>
  <conditionalFormatting sqref="E15 E35:E73">
    <cfRule type="containsBlanks" dxfId="27" priority="4">
      <formula>LEN(TRIM(E15))=0</formula>
    </cfRule>
  </conditionalFormatting>
  <conditionalFormatting sqref="F15:Y15">
    <cfRule type="containsBlanks" dxfId="26" priority="3">
      <formula>LEN(TRIM(F15))=0</formula>
    </cfRule>
  </conditionalFormatting>
  <conditionalFormatting sqref="E16:E34">
    <cfRule type="containsBlanks" dxfId="25" priority="2">
      <formula>LEN(TRIM(E16))=0</formula>
    </cfRule>
  </conditionalFormatting>
  <conditionalFormatting sqref="F16:Y34">
    <cfRule type="containsBlanks" dxfId="24" priority="1">
      <formula>LEN(TRIM(F16))=0</formula>
    </cfRule>
  </conditionalFormatting>
  <printOptions horizontalCentered="1" verticalCentered="1"/>
  <pageMargins left="0.19652777777777777" right="0.19652777777777777" top="0.15763888888888888" bottom="0.15763888888888888" header="0.51180555555555551" footer="0.51180555555555551"/>
  <pageSetup paperSize="9" scale="65" firstPageNumber="0" fitToHeight="2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Feuil5">
    <tabColor rgb="FF92D050"/>
    <pageSetUpPr fitToPage="1"/>
  </sheetPr>
  <dimension ref="A2:AD77"/>
  <sheetViews>
    <sheetView topLeftCell="E10" zoomScale="85" zoomScaleNormal="85" workbookViewId="0">
      <selection activeCell="N4" sqref="N4:N7"/>
    </sheetView>
  </sheetViews>
  <sheetFormatPr baseColWidth="10" defaultColWidth="14.5703125" defaultRowHeight="15" outlineLevelCol="1"/>
  <cols>
    <col min="1" max="1" width="0" style="5" hidden="1" customWidth="1" outlineLevel="1"/>
    <col min="2" max="2" width="19.7109375" style="5" hidden="1" customWidth="1" outlineLevel="1"/>
    <col min="3" max="3" width="21.28515625" style="5" hidden="1" customWidth="1" outlineLevel="1"/>
    <col min="4" max="4" width="20" style="5" hidden="1" customWidth="1" outlineLevel="1"/>
    <col min="5" max="5" width="24.140625" style="6" customWidth="1" collapsed="1"/>
    <col min="6" max="6" width="26.28515625" style="4" customWidth="1"/>
    <col min="7" max="7" width="16.42578125" style="4" customWidth="1"/>
    <col min="8" max="8" width="7.42578125" style="4" customWidth="1"/>
    <col min="9" max="9" width="7.7109375" style="4" customWidth="1"/>
    <col min="10" max="11" width="0.140625" style="4" customWidth="1"/>
    <col min="12" max="12" width="14.5703125" style="4" customWidth="1"/>
    <col min="13" max="13" width="0.140625" style="4" customWidth="1"/>
    <col min="14" max="14" width="33.7109375" style="37" customWidth="1"/>
    <col min="15" max="15" width="0.140625" style="4" customWidth="1"/>
    <col min="16" max="16" width="14.5703125" style="37" customWidth="1"/>
    <col min="17" max="17" width="25.5703125" style="4" bestFit="1" customWidth="1"/>
    <col min="18" max="24" width="0.140625" style="4" customWidth="1"/>
    <col min="25" max="25" width="15.7109375" style="4" customWidth="1"/>
    <col min="26" max="260" width="14.5703125" style="5"/>
    <col min="261" max="281" width="14.5703125" style="5" customWidth="1"/>
    <col min="282" max="516" width="14.5703125" style="5"/>
    <col min="517" max="537" width="14.5703125" style="5" customWidth="1"/>
    <col min="538" max="772" width="14.5703125" style="5"/>
    <col min="773" max="793" width="14.5703125" style="5" customWidth="1"/>
    <col min="794" max="1028" width="14.5703125" style="5"/>
    <col min="1029" max="1049" width="14.5703125" style="5" customWidth="1"/>
    <col min="1050" max="1284" width="14.5703125" style="5"/>
    <col min="1285" max="1305" width="14.5703125" style="5" customWidth="1"/>
    <col min="1306" max="1540" width="14.5703125" style="5"/>
    <col min="1541" max="1561" width="14.5703125" style="5" customWidth="1"/>
    <col min="1562" max="1796" width="14.5703125" style="5"/>
    <col min="1797" max="1817" width="14.5703125" style="5" customWidth="1"/>
    <col min="1818" max="2052" width="14.5703125" style="5"/>
    <col min="2053" max="2073" width="14.5703125" style="5" customWidth="1"/>
    <col min="2074" max="2308" width="14.5703125" style="5"/>
    <col min="2309" max="2329" width="14.5703125" style="5" customWidth="1"/>
    <col min="2330" max="2564" width="14.5703125" style="5"/>
    <col min="2565" max="2585" width="14.5703125" style="5" customWidth="1"/>
    <col min="2586" max="2820" width="14.5703125" style="5"/>
    <col min="2821" max="2841" width="14.5703125" style="5" customWidth="1"/>
    <col min="2842" max="3076" width="14.5703125" style="5"/>
    <col min="3077" max="3097" width="14.5703125" style="5" customWidth="1"/>
    <col min="3098" max="3332" width="14.5703125" style="5"/>
    <col min="3333" max="3353" width="14.5703125" style="5" customWidth="1"/>
    <col min="3354" max="3588" width="14.5703125" style="5"/>
    <col min="3589" max="3609" width="14.5703125" style="5" customWidth="1"/>
    <col min="3610" max="3844" width="14.5703125" style="5"/>
    <col min="3845" max="3865" width="14.5703125" style="5" customWidth="1"/>
    <col min="3866" max="4100" width="14.5703125" style="5"/>
    <col min="4101" max="4121" width="14.5703125" style="5" customWidth="1"/>
    <col min="4122" max="4356" width="14.5703125" style="5"/>
    <col min="4357" max="4377" width="14.5703125" style="5" customWidth="1"/>
    <col min="4378" max="4612" width="14.5703125" style="5"/>
    <col min="4613" max="4633" width="14.5703125" style="5" customWidth="1"/>
    <col min="4634" max="4868" width="14.5703125" style="5"/>
    <col min="4869" max="4889" width="14.5703125" style="5" customWidth="1"/>
    <col min="4890" max="5124" width="14.5703125" style="5"/>
    <col min="5125" max="5145" width="14.5703125" style="5" customWidth="1"/>
    <col min="5146" max="5380" width="14.5703125" style="5"/>
    <col min="5381" max="5401" width="14.5703125" style="5" customWidth="1"/>
    <col min="5402" max="5636" width="14.5703125" style="5"/>
    <col min="5637" max="5657" width="14.5703125" style="5" customWidth="1"/>
    <col min="5658" max="5892" width="14.5703125" style="5"/>
    <col min="5893" max="5913" width="14.5703125" style="5" customWidth="1"/>
    <col min="5914" max="6148" width="14.5703125" style="5"/>
    <col min="6149" max="6169" width="14.5703125" style="5" customWidth="1"/>
    <col min="6170" max="6404" width="14.5703125" style="5"/>
    <col min="6405" max="6425" width="14.5703125" style="5" customWidth="1"/>
    <col min="6426" max="6660" width="14.5703125" style="5"/>
    <col min="6661" max="6681" width="14.5703125" style="5" customWidth="1"/>
    <col min="6682" max="6916" width="14.5703125" style="5"/>
    <col min="6917" max="6937" width="14.5703125" style="5" customWidth="1"/>
    <col min="6938" max="7172" width="14.5703125" style="5"/>
    <col min="7173" max="7193" width="14.5703125" style="5" customWidth="1"/>
    <col min="7194" max="7428" width="14.5703125" style="5"/>
    <col min="7429" max="7449" width="14.5703125" style="5" customWidth="1"/>
    <col min="7450" max="7684" width="14.5703125" style="5"/>
    <col min="7685" max="7705" width="14.5703125" style="5" customWidth="1"/>
    <col min="7706" max="7940" width="14.5703125" style="5"/>
    <col min="7941" max="7961" width="14.5703125" style="5" customWidth="1"/>
    <col min="7962" max="8196" width="14.5703125" style="5"/>
    <col min="8197" max="8217" width="14.5703125" style="5" customWidth="1"/>
    <col min="8218" max="8452" width="14.5703125" style="5"/>
    <col min="8453" max="8473" width="14.5703125" style="5" customWidth="1"/>
    <col min="8474" max="8708" width="14.5703125" style="5"/>
    <col min="8709" max="8729" width="14.5703125" style="5" customWidth="1"/>
    <col min="8730" max="8964" width="14.5703125" style="5"/>
    <col min="8965" max="8985" width="14.5703125" style="5" customWidth="1"/>
    <col min="8986" max="9220" width="14.5703125" style="5"/>
    <col min="9221" max="9241" width="14.5703125" style="5" customWidth="1"/>
    <col min="9242" max="9476" width="14.5703125" style="5"/>
    <col min="9477" max="9497" width="14.5703125" style="5" customWidth="1"/>
    <col min="9498" max="9732" width="14.5703125" style="5"/>
    <col min="9733" max="9753" width="14.5703125" style="5" customWidth="1"/>
    <col min="9754" max="9988" width="14.5703125" style="5"/>
    <col min="9989" max="10009" width="14.5703125" style="5" customWidth="1"/>
    <col min="10010" max="10244" width="14.5703125" style="5"/>
    <col min="10245" max="10265" width="14.5703125" style="5" customWidth="1"/>
    <col min="10266" max="10500" width="14.5703125" style="5"/>
    <col min="10501" max="10521" width="14.5703125" style="5" customWidth="1"/>
    <col min="10522" max="10756" width="14.5703125" style="5"/>
    <col min="10757" max="10777" width="14.5703125" style="5" customWidth="1"/>
    <col min="10778" max="11012" width="14.5703125" style="5"/>
    <col min="11013" max="11033" width="14.5703125" style="5" customWidth="1"/>
    <col min="11034" max="11268" width="14.5703125" style="5"/>
    <col min="11269" max="11289" width="14.5703125" style="5" customWidth="1"/>
    <col min="11290" max="11524" width="14.5703125" style="5"/>
    <col min="11525" max="11545" width="14.5703125" style="5" customWidth="1"/>
    <col min="11546" max="11780" width="14.5703125" style="5"/>
    <col min="11781" max="11801" width="14.5703125" style="5" customWidth="1"/>
    <col min="11802" max="12036" width="14.5703125" style="5"/>
    <col min="12037" max="12057" width="14.5703125" style="5" customWidth="1"/>
    <col min="12058" max="12292" width="14.5703125" style="5"/>
    <col min="12293" max="12313" width="14.5703125" style="5" customWidth="1"/>
    <col min="12314" max="12548" width="14.5703125" style="5"/>
    <col min="12549" max="12569" width="14.5703125" style="5" customWidth="1"/>
    <col min="12570" max="12804" width="14.5703125" style="5"/>
    <col min="12805" max="12825" width="14.5703125" style="5" customWidth="1"/>
    <col min="12826" max="13060" width="14.5703125" style="5"/>
    <col min="13061" max="13081" width="14.5703125" style="5" customWidth="1"/>
    <col min="13082" max="13316" width="14.5703125" style="5"/>
    <col min="13317" max="13337" width="14.5703125" style="5" customWidth="1"/>
    <col min="13338" max="13572" width="14.5703125" style="5"/>
    <col min="13573" max="13593" width="14.5703125" style="5" customWidth="1"/>
    <col min="13594" max="13828" width="14.5703125" style="5"/>
    <col min="13829" max="13849" width="14.5703125" style="5" customWidth="1"/>
    <col min="13850" max="14084" width="14.5703125" style="5"/>
    <col min="14085" max="14105" width="14.5703125" style="5" customWidth="1"/>
    <col min="14106" max="14340" width="14.5703125" style="5"/>
    <col min="14341" max="14361" width="14.5703125" style="5" customWidth="1"/>
    <col min="14362" max="14596" width="14.5703125" style="5"/>
    <col min="14597" max="14617" width="14.5703125" style="5" customWidth="1"/>
    <col min="14618" max="14852" width="14.5703125" style="5"/>
    <col min="14853" max="14873" width="14.5703125" style="5" customWidth="1"/>
    <col min="14874" max="15108" width="14.5703125" style="5"/>
    <col min="15109" max="15129" width="14.5703125" style="5" customWidth="1"/>
    <col min="15130" max="15364" width="14.5703125" style="5"/>
    <col min="15365" max="15385" width="14.5703125" style="5" customWidth="1"/>
    <col min="15386" max="15620" width="14.5703125" style="5"/>
    <col min="15621" max="15641" width="14.5703125" style="5" customWidth="1"/>
    <col min="15642" max="15876" width="14.5703125" style="5"/>
    <col min="15877" max="15897" width="14.5703125" style="5" customWidth="1"/>
    <col min="15898" max="16132" width="14.5703125" style="5"/>
    <col min="16133" max="16153" width="14.5703125" style="5" customWidth="1"/>
    <col min="16154" max="16384" width="14.5703125" style="5"/>
  </cols>
  <sheetData>
    <row r="2" spans="1:30" ht="15.75" thickBot="1"/>
    <row r="3" spans="1:30" ht="21.75" thickBot="1">
      <c r="E3" s="1" t="s">
        <v>0</v>
      </c>
      <c r="F3" s="180"/>
      <c r="G3" s="181"/>
      <c r="H3" s="182"/>
      <c r="I3" s="2" t="s">
        <v>7</v>
      </c>
      <c r="J3" s="184"/>
      <c r="K3" s="184"/>
      <c r="L3" s="184"/>
      <c r="M3" s="3"/>
      <c r="N3" s="36"/>
      <c r="O3" s="17"/>
      <c r="P3" s="36"/>
      <c r="Q3" s="17"/>
      <c r="R3" s="17"/>
      <c r="S3" s="17"/>
      <c r="T3" s="17"/>
      <c r="U3" s="17"/>
      <c r="V3" s="17"/>
      <c r="W3" s="17"/>
      <c r="X3" s="17"/>
      <c r="Y3" s="17"/>
    </row>
    <row r="4" spans="1:30" ht="19.5" thickBot="1">
      <c r="J4" s="179"/>
      <c r="K4" s="179"/>
      <c r="L4" s="179"/>
      <c r="M4" s="7"/>
      <c r="N4" s="17"/>
      <c r="O4" s="17"/>
      <c r="P4" s="36"/>
      <c r="Q4" s="17"/>
      <c r="R4" s="17"/>
      <c r="S4" s="17"/>
      <c r="T4" s="17"/>
      <c r="U4" s="17"/>
      <c r="V4" s="17"/>
      <c r="W4" s="17"/>
      <c r="X4" s="17"/>
      <c r="Y4" s="17"/>
    </row>
    <row r="5" spans="1:30" ht="19.5" thickBot="1">
      <c r="E5" s="1" t="s">
        <v>1</v>
      </c>
      <c r="F5" s="185"/>
      <c r="G5" s="185"/>
      <c r="H5" s="185"/>
      <c r="I5" s="8"/>
      <c r="J5" s="9"/>
      <c r="K5" s="9"/>
      <c r="L5" s="9"/>
      <c r="M5" s="9"/>
      <c r="N5" s="17"/>
      <c r="O5" s="17"/>
      <c r="P5" s="36"/>
      <c r="Q5" s="17"/>
      <c r="R5" s="17"/>
      <c r="S5" s="17"/>
      <c r="T5" s="17"/>
      <c r="U5" s="17"/>
      <c r="V5" s="17"/>
      <c r="W5" s="17"/>
      <c r="X5" s="17"/>
      <c r="Y5" s="17"/>
    </row>
    <row r="6" spans="1:30" ht="18.75">
      <c r="E6" s="1"/>
      <c r="F6" s="8"/>
      <c r="G6" s="8"/>
      <c r="H6" s="8"/>
      <c r="I6" s="8"/>
      <c r="J6" s="9"/>
      <c r="K6" s="9"/>
      <c r="L6" s="9"/>
      <c r="M6" s="9"/>
      <c r="N6" s="17"/>
      <c r="O6" s="17"/>
      <c r="P6" s="36"/>
      <c r="Q6" s="17"/>
      <c r="R6" s="17"/>
      <c r="S6" s="17"/>
      <c r="T6" s="17"/>
      <c r="U6" s="17"/>
      <c r="V6" s="17"/>
      <c r="W6" s="17"/>
      <c r="X6" s="17"/>
      <c r="Y6" s="17"/>
    </row>
    <row r="7" spans="1:30" ht="19.5" thickBot="1">
      <c r="E7" s="1"/>
      <c r="F7" s="8"/>
      <c r="G7" s="8"/>
      <c r="H7" s="8"/>
      <c r="I7" s="8"/>
      <c r="J7" s="9"/>
      <c r="K7" s="9"/>
      <c r="L7" s="9"/>
      <c r="M7" s="9"/>
      <c r="N7" s="17"/>
    </row>
    <row r="8" spans="1:30" ht="24" thickBot="1">
      <c r="E8" s="58" t="s">
        <v>220</v>
      </c>
      <c r="F8" s="189" t="s">
        <v>229</v>
      </c>
      <c r="G8" s="189"/>
      <c r="H8" s="189"/>
      <c r="I8" s="8"/>
      <c r="J8" s="9"/>
      <c r="K8" s="9"/>
      <c r="L8" s="9"/>
      <c r="M8" s="9"/>
    </row>
    <row r="9" spans="1:30" ht="18.75">
      <c r="E9" s="1"/>
      <c r="F9" s="8"/>
      <c r="G9" s="8"/>
      <c r="H9" s="8"/>
      <c r="I9" s="8"/>
      <c r="J9" s="9"/>
      <c r="K9" s="9"/>
      <c r="L9" s="9"/>
      <c r="M9" s="9"/>
      <c r="Q9" s="4" t="s">
        <v>350</v>
      </c>
    </row>
    <row r="10" spans="1:30" ht="21.75" thickBot="1">
      <c r="E10" s="69" t="s">
        <v>351</v>
      </c>
      <c r="F10" s="69"/>
      <c r="G10" s="8"/>
      <c r="H10" s="8"/>
      <c r="I10" s="8"/>
      <c r="J10" s="9"/>
      <c r="K10" s="9"/>
      <c r="L10" s="9"/>
      <c r="M10" s="9"/>
    </row>
    <row r="11" spans="1:30" ht="19.5" thickBot="1">
      <c r="E11" s="82" t="s">
        <v>226</v>
      </c>
      <c r="F11" s="83"/>
      <c r="G11" s="84"/>
      <c r="H11" s="85"/>
      <c r="I11" s="8"/>
      <c r="J11" s="9"/>
      <c r="K11" s="9"/>
      <c r="L11" s="9"/>
      <c r="M11" s="9"/>
    </row>
    <row r="12" spans="1:30" ht="18.75">
      <c r="E12" s="1"/>
      <c r="F12" s="8"/>
      <c r="G12" s="8"/>
      <c r="H12" s="8"/>
      <c r="I12" s="8"/>
      <c r="J12" s="9"/>
      <c r="K12" s="9"/>
      <c r="L12" s="9"/>
      <c r="M12" s="9"/>
    </row>
    <row r="13" spans="1:30" ht="29.25" customHeight="1" thickBot="1">
      <c r="E13" s="1"/>
      <c r="F13" s="8"/>
      <c r="G13" s="8"/>
      <c r="H13" s="8"/>
      <c r="I13" s="8"/>
      <c r="J13" s="9"/>
      <c r="K13" s="9"/>
      <c r="L13" s="9"/>
      <c r="M13" s="9"/>
    </row>
    <row r="14" spans="1:30" ht="31.5" customHeight="1">
      <c r="C14" s="5" t="s">
        <v>218</v>
      </c>
      <c r="E14" s="86" t="s">
        <v>224</v>
      </c>
      <c r="F14" s="87" t="s">
        <v>225</v>
      </c>
      <c r="G14" s="22" t="s">
        <v>3</v>
      </c>
      <c r="H14" s="22" t="s">
        <v>199</v>
      </c>
      <c r="I14" s="22" t="s">
        <v>5</v>
      </c>
      <c r="J14" s="23" t="s">
        <v>200</v>
      </c>
      <c r="K14" s="24" t="s">
        <v>201</v>
      </c>
      <c r="L14" s="22" t="s">
        <v>2</v>
      </c>
      <c r="M14" s="22" t="s">
        <v>205</v>
      </c>
      <c r="N14" s="178" t="s">
        <v>4</v>
      </c>
      <c r="O14" s="178"/>
      <c r="P14" s="178"/>
      <c r="Q14" s="178"/>
      <c r="R14" s="25"/>
      <c r="S14" s="26" t="s">
        <v>206</v>
      </c>
      <c r="T14" s="27" t="s">
        <v>207</v>
      </c>
      <c r="U14" s="26" t="s">
        <v>202</v>
      </c>
      <c r="V14" s="26" t="s">
        <v>203</v>
      </c>
      <c r="W14" s="59" t="s">
        <v>6</v>
      </c>
      <c r="X14" s="26" t="s">
        <v>204</v>
      </c>
      <c r="Y14" s="62" t="s">
        <v>234</v>
      </c>
      <c r="AB14" s="179"/>
      <c r="AC14" s="179"/>
      <c r="AD14" s="179"/>
    </row>
    <row r="15" spans="1:30" s="10" customFormat="1" ht="30" customHeight="1">
      <c r="A15" s="10" t="str">
        <f>+IF(E15&lt;&gt;"",1,"")</f>
        <v/>
      </c>
      <c r="B15" s="10" t="str">
        <f>+IF(A15=1,IF(YEAR(G15)&gt;Parametre!$N$6,"licence jeune","licence senior"),"")</f>
        <v/>
      </c>
      <c r="C15" s="10" t="str">
        <f>+IF(A15=1,IF(OR(K15&lt;&gt;29,M15&lt;&gt;$J$3),$F$8,"renouvellement"),"")</f>
        <v/>
      </c>
      <c r="D15" s="10" t="str">
        <f>+IF(OR(C15=$F$8,C15=""),"","erreur")</f>
        <v/>
      </c>
      <c r="E15" s="91"/>
      <c r="F15" s="91"/>
      <c r="G15" s="91"/>
      <c r="H15" s="91"/>
      <c r="I15" s="91"/>
      <c r="J15" s="94"/>
      <c r="K15" s="20"/>
      <c r="L15" s="92"/>
      <c r="M15" s="20"/>
      <c r="N15" s="91"/>
      <c r="O15" s="92"/>
      <c r="P15" s="101"/>
      <c r="Q15" s="102"/>
      <c r="R15" s="94"/>
      <c r="S15" s="103"/>
      <c r="T15" s="103"/>
      <c r="U15" s="94"/>
      <c r="V15" s="94"/>
      <c r="W15" s="94"/>
      <c r="X15" s="94"/>
      <c r="Y15" s="21"/>
    </row>
    <row r="16" spans="1:30" s="10" customFormat="1" ht="30" customHeight="1">
      <c r="A16" s="10" t="str">
        <f t="shared" ref="A16:A73" si="0">+IF(E16&lt;&gt;"",1,"")</f>
        <v/>
      </c>
      <c r="B16" s="10" t="str">
        <f>+IF(A16=1,IF(YEAR(G16)&gt;Parametre!$N$6,"licence jeune","licence senior"),"")</f>
        <v/>
      </c>
      <c r="C16" s="10" t="str">
        <f t="shared" ref="C16:C73" si="1">+IF(A16=1,IF(OR(K16&lt;&gt;29,M16&lt;&gt;$J$3),$F$8,"renouvellement"),"")</f>
        <v/>
      </c>
      <c r="D16" s="10" t="str">
        <f t="shared" ref="D16:D73" si="2">+IF(OR(C16=$F$8,C16=""),"","erreur")</f>
        <v/>
      </c>
      <c r="E16" s="91"/>
      <c r="F16" s="91"/>
      <c r="G16" s="91"/>
      <c r="H16" s="91"/>
      <c r="I16" s="91"/>
      <c r="J16" s="94"/>
      <c r="K16" s="20"/>
      <c r="L16" s="92"/>
      <c r="M16" s="20"/>
      <c r="N16" s="91"/>
      <c r="O16" s="92"/>
      <c r="P16" s="101"/>
      <c r="Q16" s="102"/>
      <c r="R16" s="94"/>
      <c r="S16" s="103"/>
      <c r="T16" s="103"/>
      <c r="U16" s="94"/>
      <c r="V16" s="94"/>
      <c r="W16" s="94"/>
      <c r="X16" s="94"/>
      <c r="Y16" s="21"/>
    </row>
    <row r="17" spans="1:29" s="10" customFormat="1" ht="30" customHeight="1">
      <c r="A17" s="10" t="str">
        <f t="shared" si="0"/>
        <v/>
      </c>
      <c r="B17" s="10" t="str">
        <f>+IF(A17=1,IF(YEAR(G17)&gt;Parametre!$N$6,"licence jeune","licence senior"),"")</f>
        <v/>
      </c>
      <c r="C17" s="10" t="str">
        <f t="shared" si="1"/>
        <v/>
      </c>
      <c r="D17" s="10" t="str">
        <f t="shared" si="2"/>
        <v/>
      </c>
      <c r="E17" s="91"/>
      <c r="F17" s="91"/>
      <c r="G17" s="91"/>
      <c r="H17" s="91"/>
      <c r="I17" s="91"/>
      <c r="J17" s="94"/>
      <c r="K17" s="20"/>
      <c r="L17" s="92"/>
      <c r="M17" s="20"/>
      <c r="N17" s="91"/>
      <c r="O17" s="44"/>
      <c r="P17" s="101"/>
      <c r="Q17" s="102"/>
      <c r="R17" s="94"/>
      <c r="S17" s="103"/>
      <c r="T17" s="103"/>
      <c r="U17" s="94"/>
      <c r="V17" s="94"/>
      <c r="W17" s="94"/>
      <c r="X17" s="94"/>
      <c r="Y17" s="21"/>
      <c r="Z17" s="11"/>
      <c r="AA17" s="11"/>
      <c r="AC17" s="12"/>
    </row>
    <row r="18" spans="1:29" s="10" customFormat="1" ht="30" customHeight="1">
      <c r="A18" s="10" t="str">
        <f t="shared" si="0"/>
        <v/>
      </c>
      <c r="B18" s="10" t="str">
        <f>+IF(A18=1,IF(YEAR(G18)&gt;Parametre!$N$6,"licence jeune","licence senior"),"")</f>
        <v/>
      </c>
      <c r="C18" s="10" t="str">
        <f t="shared" si="1"/>
        <v/>
      </c>
      <c r="D18" s="10" t="str">
        <f t="shared" si="2"/>
        <v/>
      </c>
      <c r="E18" s="91"/>
      <c r="F18" s="91"/>
      <c r="G18" s="91"/>
      <c r="H18" s="91"/>
      <c r="I18" s="91"/>
      <c r="J18" s="94"/>
      <c r="K18" s="20"/>
      <c r="L18" s="92"/>
      <c r="M18" s="20"/>
      <c r="N18" s="91"/>
      <c r="O18" s="92"/>
      <c r="P18" s="101"/>
      <c r="Q18" s="102"/>
      <c r="R18" s="94"/>
      <c r="S18" s="103"/>
      <c r="T18" s="103"/>
      <c r="U18" s="94"/>
      <c r="V18" s="94"/>
      <c r="W18" s="94"/>
      <c r="X18" s="94"/>
      <c r="Y18" s="21"/>
    </row>
    <row r="19" spans="1:29" s="10" customFormat="1" ht="30" customHeight="1">
      <c r="A19" s="10" t="str">
        <f t="shared" si="0"/>
        <v/>
      </c>
      <c r="B19" s="10" t="str">
        <f>+IF(A19=1,IF(YEAR(G19)&gt;Parametre!$N$6,"licence jeune","licence senior"),"")</f>
        <v/>
      </c>
      <c r="C19" s="10" t="str">
        <f t="shared" si="1"/>
        <v/>
      </c>
      <c r="D19" s="10" t="str">
        <f t="shared" si="2"/>
        <v/>
      </c>
      <c r="E19" s="91"/>
      <c r="F19" s="91"/>
      <c r="G19" s="91"/>
      <c r="H19" s="91"/>
      <c r="I19" s="91"/>
      <c r="J19" s="94"/>
      <c r="K19" s="20"/>
      <c r="L19" s="92"/>
      <c r="M19" s="20"/>
      <c r="N19" s="91"/>
      <c r="O19" s="92"/>
      <c r="P19" s="101"/>
      <c r="Q19" s="102"/>
      <c r="R19" s="94"/>
      <c r="S19" s="103"/>
      <c r="T19" s="103"/>
      <c r="U19" s="94"/>
      <c r="V19" s="94"/>
      <c r="W19" s="94"/>
      <c r="X19" s="94"/>
      <c r="Y19" s="21"/>
    </row>
    <row r="20" spans="1:29" s="10" customFormat="1" ht="30" customHeight="1">
      <c r="A20" s="10" t="str">
        <f t="shared" si="0"/>
        <v/>
      </c>
      <c r="B20" s="10" t="str">
        <f>+IF(A20=1,IF(YEAR(G20)&gt;Parametre!$N$6,"licence jeune","licence senior"),"")</f>
        <v/>
      </c>
      <c r="C20" s="10" t="str">
        <f t="shared" si="1"/>
        <v/>
      </c>
      <c r="D20" s="10" t="str">
        <f t="shared" si="2"/>
        <v/>
      </c>
      <c r="E20" s="91"/>
      <c r="F20" s="91"/>
      <c r="G20" s="91"/>
      <c r="H20" s="91"/>
      <c r="I20" s="91"/>
      <c r="J20" s="94"/>
      <c r="K20" s="20"/>
      <c r="L20" s="92"/>
      <c r="M20" s="20"/>
      <c r="N20" s="91"/>
      <c r="O20" s="92"/>
      <c r="P20" s="101"/>
      <c r="Q20" s="102"/>
      <c r="R20" s="94"/>
      <c r="S20" s="103"/>
      <c r="T20" s="103"/>
      <c r="U20" s="94"/>
      <c r="V20" s="94"/>
      <c r="W20" s="94"/>
      <c r="X20" s="94"/>
      <c r="Y20" s="21"/>
      <c r="AB20" s="10" t="s">
        <v>343</v>
      </c>
    </row>
    <row r="21" spans="1:29" s="10" customFormat="1" ht="30" customHeight="1">
      <c r="A21" s="10" t="str">
        <f t="shared" si="0"/>
        <v/>
      </c>
      <c r="B21" s="10" t="str">
        <f>+IF(A21=1,IF(YEAR(G21)&gt;Parametre!$N$6,"licence jeune","licence senior"),"")</f>
        <v/>
      </c>
      <c r="C21" s="10" t="str">
        <f t="shared" si="1"/>
        <v/>
      </c>
      <c r="D21" s="10" t="str">
        <f t="shared" si="2"/>
        <v/>
      </c>
      <c r="E21" s="91"/>
      <c r="F21" s="91"/>
      <c r="G21" s="91"/>
      <c r="H21" s="91"/>
      <c r="I21" s="91"/>
      <c r="J21" s="94"/>
      <c r="K21" s="20"/>
      <c r="L21" s="92"/>
      <c r="M21" s="20"/>
      <c r="N21" s="91"/>
      <c r="O21" s="92"/>
      <c r="P21" s="101"/>
      <c r="Q21" s="102"/>
      <c r="R21" s="94"/>
      <c r="S21" s="103"/>
      <c r="T21" s="103"/>
      <c r="U21" s="94"/>
      <c r="V21" s="94"/>
      <c r="W21" s="94"/>
      <c r="X21" s="94"/>
      <c r="Y21" s="21"/>
    </row>
    <row r="22" spans="1:29" s="13" customFormat="1" ht="30" customHeight="1">
      <c r="A22" s="10" t="str">
        <f t="shared" si="0"/>
        <v/>
      </c>
      <c r="B22" s="10" t="str">
        <f>+IF(A22=1,IF(YEAR(G22)&gt;Parametre!$N$6,"licence jeune","licence senior"),"")</f>
        <v/>
      </c>
      <c r="C22" s="10" t="str">
        <f t="shared" si="1"/>
        <v/>
      </c>
      <c r="D22" s="10" t="str">
        <f t="shared" si="2"/>
        <v/>
      </c>
      <c r="E22" s="91"/>
      <c r="F22" s="91"/>
      <c r="G22" s="91"/>
      <c r="H22" s="91"/>
      <c r="I22" s="91"/>
      <c r="J22" s="94"/>
      <c r="K22" s="20"/>
      <c r="L22" s="92"/>
      <c r="M22" s="20"/>
      <c r="N22" s="91"/>
      <c r="O22" s="92"/>
      <c r="P22" s="101"/>
      <c r="Q22" s="102"/>
      <c r="R22" s="94"/>
      <c r="S22" s="103"/>
      <c r="T22" s="103"/>
      <c r="U22" s="94"/>
      <c r="V22" s="94"/>
      <c r="W22" s="94"/>
      <c r="X22" s="94"/>
      <c r="Y22" s="21"/>
    </row>
    <row r="23" spans="1:29" s="13" customFormat="1" ht="30" customHeight="1">
      <c r="A23" s="10" t="str">
        <f t="shared" si="0"/>
        <v/>
      </c>
      <c r="B23" s="10" t="str">
        <f>+IF(A23=1,IF(YEAR(G23)&gt;Parametre!$N$6,"licence jeune","licence senior"),"")</f>
        <v/>
      </c>
      <c r="C23" s="10" t="str">
        <f t="shared" si="1"/>
        <v/>
      </c>
      <c r="D23" s="10" t="str">
        <f t="shared" si="2"/>
        <v/>
      </c>
      <c r="E23" s="91"/>
      <c r="F23" s="91"/>
      <c r="G23" s="91"/>
      <c r="H23" s="91"/>
      <c r="I23" s="91"/>
      <c r="J23" s="98"/>
      <c r="K23" s="20"/>
      <c r="L23" s="92"/>
      <c r="M23" s="20"/>
      <c r="N23" s="91"/>
      <c r="O23" s="92"/>
      <c r="P23" s="101"/>
      <c r="Q23" s="102"/>
      <c r="R23" s="94"/>
      <c r="S23" s="103"/>
      <c r="T23" s="103"/>
      <c r="U23" s="94"/>
      <c r="V23" s="94"/>
      <c r="W23" s="94"/>
      <c r="X23" s="94"/>
      <c r="Y23" s="21"/>
    </row>
    <row r="24" spans="1:29" ht="30" customHeight="1">
      <c r="A24" s="10" t="str">
        <f t="shared" si="0"/>
        <v/>
      </c>
      <c r="B24" s="10" t="str">
        <f>+IF(A24=1,IF(YEAR(G24)&gt;Parametre!$N$6,"licence jeune","licence senior"),"")</f>
        <v/>
      </c>
      <c r="C24" s="10" t="str">
        <f t="shared" si="1"/>
        <v/>
      </c>
      <c r="D24" s="10" t="str">
        <f t="shared" si="2"/>
        <v/>
      </c>
      <c r="E24" s="91"/>
      <c r="F24" s="91"/>
      <c r="G24" s="91"/>
      <c r="H24" s="91"/>
      <c r="I24" s="91"/>
      <c r="J24" s="94"/>
      <c r="K24" s="20"/>
      <c r="L24" s="92"/>
      <c r="M24" s="20"/>
      <c r="N24" s="91"/>
      <c r="O24" s="92"/>
      <c r="P24" s="101"/>
      <c r="Q24" s="102"/>
      <c r="R24" s="94"/>
      <c r="S24" s="103"/>
      <c r="T24" s="103"/>
      <c r="U24" s="94"/>
      <c r="V24" s="94"/>
      <c r="W24" s="94"/>
      <c r="X24" s="94"/>
      <c r="Y24" s="21"/>
    </row>
    <row r="25" spans="1:29" s="10" customFormat="1" ht="30" customHeight="1">
      <c r="A25" s="10" t="str">
        <f t="shared" si="0"/>
        <v/>
      </c>
      <c r="B25" s="10" t="str">
        <f>+IF(A25=1,IF(YEAR(G25)&gt;Parametre!$N$6,"licence jeune","licence senior"),"")</f>
        <v/>
      </c>
      <c r="C25" s="10" t="str">
        <f t="shared" si="1"/>
        <v/>
      </c>
      <c r="D25" s="10" t="str">
        <f t="shared" si="2"/>
        <v/>
      </c>
      <c r="E25" s="91"/>
      <c r="F25" s="91"/>
      <c r="G25" s="91"/>
      <c r="H25" s="91"/>
      <c r="I25" s="91"/>
      <c r="J25" s="94"/>
      <c r="K25" s="20"/>
      <c r="L25" s="92"/>
      <c r="M25" s="20"/>
      <c r="N25" s="91"/>
      <c r="O25" s="92"/>
      <c r="P25" s="101"/>
      <c r="Q25" s="102"/>
      <c r="R25" s="94"/>
      <c r="S25" s="103"/>
      <c r="T25" s="103"/>
      <c r="U25" s="94"/>
      <c r="V25" s="94"/>
      <c r="W25" s="94"/>
      <c r="X25" s="94"/>
      <c r="Y25" s="21"/>
    </row>
    <row r="26" spans="1:29" s="10" customFormat="1" ht="30" customHeight="1">
      <c r="A26" s="10" t="str">
        <f t="shared" si="0"/>
        <v/>
      </c>
      <c r="B26" s="10" t="str">
        <f>+IF(A26=1,IF(YEAR(G26)&gt;Parametre!$N$6,"licence jeune","licence senior"),"")</f>
        <v/>
      </c>
      <c r="C26" s="10" t="str">
        <f t="shared" si="1"/>
        <v/>
      </c>
      <c r="D26" s="10" t="str">
        <f t="shared" si="2"/>
        <v/>
      </c>
      <c r="E26" s="91"/>
      <c r="F26" s="91"/>
      <c r="G26" s="91"/>
      <c r="H26" s="91"/>
      <c r="I26" s="91"/>
      <c r="J26" s="94"/>
      <c r="K26" s="20"/>
      <c r="L26" s="92"/>
      <c r="M26" s="20"/>
      <c r="N26" s="91"/>
      <c r="O26" s="92"/>
      <c r="P26" s="101"/>
      <c r="Q26" s="102"/>
      <c r="R26" s="94"/>
      <c r="S26" s="103"/>
      <c r="T26" s="103"/>
      <c r="U26" s="104"/>
      <c r="V26" s="94"/>
      <c r="W26" s="94"/>
      <c r="X26" s="94"/>
      <c r="Y26" s="21"/>
    </row>
    <row r="27" spans="1:29" s="10" customFormat="1" ht="30" customHeight="1">
      <c r="A27" s="10" t="str">
        <f t="shared" si="0"/>
        <v/>
      </c>
      <c r="B27" s="10" t="str">
        <f>+IF(A27=1,IF(YEAR(G27)&gt;Parametre!$N$6,"licence jeune","licence senior"),"")</f>
        <v/>
      </c>
      <c r="C27" s="10" t="str">
        <f t="shared" si="1"/>
        <v/>
      </c>
      <c r="D27" s="10" t="str">
        <f t="shared" si="2"/>
        <v/>
      </c>
      <c r="E27" s="91"/>
      <c r="F27" s="91"/>
      <c r="G27" s="91"/>
      <c r="H27" s="91"/>
      <c r="I27" s="91"/>
      <c r="J27" s="94"/>
      <c r="K27" s="20"/>
      <c r="L27" s="92"/>
      <c r="M27" s="20"/>
      <c r="N27" s="91"/>
      <c r="O27" s="92"/>
      <c r="P27" s="101"/>
      <c r="Q27" s="102"/>
      <c r="R27" s="94"/>
      <c r="S27" s="103"/>
      <c r="T27" s="103"/>
      <c r="U27" s="94"/>
      <c r="V27" s="94"/>
      <c r="W27" s="94"/>
      <c r="X27" s="94"/>
      <c r="Y27" s="21"/>
    </row>
    <row r="28" spans="1:29" s="10" customFormat="1" ht="30" customHeight="1">
      <c r="A28" s="10" t="str">
        <f t="shared" si="0"/>
        <v/>
      </c>
      <c r="B28" s="10" t="str">
        <f>+IF(A28=1,IF(YEAR(G28)&gt;Parametre!$N$6,"licence jeune","licence senior"),"")</f>
        <v/>
      </c>
      <c r="C28" s="10" t="str">
        <f t="shared" si="1"/>
        <v/>
      </c>
      <c r="D28" s="10" t="str">
        <f t="shared" si="2"/>
        <v/>
      </c>
      <c r="E28" s="91"/>
      <c r="F28" s="91"/>
      <c r="G28" s="91"/>
      <c r="H28" s="91"/>
      <c r="I28" s="91"/>
      <c r="J28" s="94"/>
      <c r="K28" s="20"/>
      <c r="L28" s="92"/>
      <c r="M28" s="20"/>
      <c r="N28" s="91"/>
      <c r="O28" s="44"/>
      <c r="P28" s="101"/>
      <c r="Q28" s="102"/>
      <c r="R28" s="94"/>
      <c r="S28" s="103"/>
      <c r="T28" s="103"/>
      <c r="U28" s="94"/>
      <c r="V28" s="94"/>
      <c r="W28" s="94"/>
      <c r="X28" s="94"/>
      <c r="Y28" s="21"/>
      <c r="Z28" s="11"/>
      <c r="AA28" s="11"/>
      <c r="AC28" s="12"/>
    </row>
    <row r="29" spans="1:29" s="10" customFormat="1" ht="30" customHeight="1">
      <c r="A29" s="10" t="str">
        <f t="shared" si="0"/>
        <v/>
      </c>
      <c r="B29" s="10" t="str">
        <f>+IF(A29=1,IF(YEAR(G29)&gt;Parametre!$N$6,"licence jeune","licence senior"),"")</f>
        <v/>
      </c>
      <c r="C29" s="10" t="str">
        <f t="shared" si="1"/>
        <v/>
      </c>
      <c r="D29" s="10" t="str">
        <f t="shared" si="2"/>
        <v/>
      </c>
      <c r="E29" s="91"/>
      <c r="F29" s="91"/>
      <c r="G29" s="91"/>
      <c r="H29" s="91"/>
      <c r="I29" s="91"/>
      <c r="J29" s="94"/>
      <c r="K29" s="20"/>
      <c r="L29" s="92"/>
      <c r="M29" s="20"/>
      <c r="N29" s="91"/>
      <c r="O29" s="92"/>
      <c r="P29" s="101"/>
      <c r="Q29" s="102"/>
      <c r="R29" s="94"/>
      <c r="S29" s="103"/>
      <c r="T29" s="103"/>
      <c r="U29" s="94"/>
      <c r="V29" s="94"/>
      <c r="W29" s="94"/>
      <c r="X29" s="94"/>
      <c r="Y29" s="21"/>
    </row>
    <row r="30" spans="1:29" s="10" customFormat="1" ht="30" customHeight="1">
      <c r="A30" s="10" t="str">
        <f t="shared" si="0"/>
        <v/>
      </c>
      <c r="B30" s="10" t="str">
        <f>+IF(A30=1,IF(YEAR(G30)&gt;Parametre!$N$6,"licence jeune","licence senior"),"")</f>
        <v/>
      </c>
      <c r="C30" s="10" t="str">
        <f t="shared" si="1"/>
        <v/>
      </c>
      <c r="D30" s="10" t="str">
        <f t="shared" si="2"/>
        <v/>
      </c>
      <c r="E30" s="91"/>
      <c r="F30" s="91"/>
      <c r="G30" s="91"/>
      <c r="H30" s="91"/>
      <c r="I30" s="91"/>
      <c r="J30" s="94"/>
      <c r="K30" s="20"/>
      <c r="L30" s="92"/>
      <c r="M30" s="20"/>
      <c r="N30" s="91"/>
      <c r="O30" s="92"/>
      <c r="P30" s="101"/>
      <c r="Q30" s="102"/>
      <c r="R30" s="94"/>
      <c r="S30" s="103"/>
      <c r="T30" s="103"/>
      <c r="U30" s="94"/>
      <c r="V30" s="94"/>
      <c r="W30" s="94"/>
      <c r="X30" s="94"/>
      <c r="Y30" s="21"/>
    </row>
    <row r="31" spans="1:29" s="10" customFormat="1" ht="30" hidden="1" customHeight="1">
      <c r="A31" s="10" t="str">
        <f t="shared" si="0"/>
        <v/>
      </c>
      <c r="B31" s="10" t="str">
        <f>+IF(A31=1,IF(YEAR(G31)&gt;Parametre!$N$6,"licence jeune","licence senior"),"")</f>
        <v/>
      </c>
      <c r="C31" s="10" t="str">
        <f t="shared" si="1"/>
        <v/>
      </c>
      <c r="D31" s="10" t="str">
        <f t="shared" si="2"/>
        <v/>
      </c>
      <c r="E31" s="91"/>
      <c r="F31" s="91"/>
      <c r="G31" s="91"/>
      <c r="H31" s="91"/>
      <c r="I31" s="91"/>
      <c r="J31" s="94"/>
      <c r="K31" s="20"/>
      <c r="L31" s="92"/>
      <c r="M31" s="20"/>
      <c r="N31" s="91"/>
      <c r="O31" s="92"/>
      <c r="P31" s="101"/>
      <c r="Q31" s="102"/>
      <c r="R31" s="94"/>
      <c r="S31" s="103"/>
      <c r="T31" s="103"/>
      <c r="U31" s="94"/>
      <c r="V31" s="94"/>
      <c r="W31" s="94"/>
      <c r="X31" s="94"/>
      <c r="Y31" s="21"/>
    </row>
    <row r="32" spans="1:29" s="10" customFormat="1" ht="30" hidden="1" customHeight="1">
      <c r="A32" s="10" t="str">
        <f t="shared" si="0"/>
        <v/>
      </c>
      <c r="B32" s="10" t="str">
        <f>+IF(A32=1,IF(YEAR(G32)&gt;Parametre!$N$6,"licence jeune","licence senior"),"")</f>
        <v/>
      </c>
      <c r="C32" s="10" t="str">
        <f t="shared" si="1"/>
        <v/>
      </c>
      <c r="D32" s="10" t="str">
        <f t="shared" si="2"/>
        <v/>
      </c>
      <c r="E32" s="91"/>
      <c r="F32" s="91"/>
      <c r="G32" s="91"/>
      <c r="H32" s="91"/>
      <c r="I32" s="91"/>
      <c r="J32" s="94"/>
      <c r="K32" s="20"/>
      <c r="L32" s="92"/>
      <c r="M32" s="20"/>
      <c r="N32" s="91"/>
      <c r="O32" s="92"/>
      <c r="P32" s="101"/>
      <c r="Q32" s="102"/>
      <c r="R32" s="94"/>
      <c r="S32" s="103"/>
      <c r="T32" s="103"/>
      <c r="U32" s="94"/>
      <c r="V32" s="94"/>
      <c r="W32" s="94"/>
      <c r="X32" s="94"/>
      <c r="Y32" s="21"/>
    </row>
    <row r="33" spans="1:25" s="10" customFormat="1" ht="30" hidden="1" customHeight="1">
      <c r="A33" s="10" t="str">
        <f t="shared" si="0"/>
        <v/>
      </c>
      <c r="B33" s="10" t="str">
        <f>+IF(A33=1,IF(YEAR(G33)&gt;Parametre!$N$6,"licence jeune","licence senior"),"")</f>
        <v/>
      </c>
      <c r="C33" s="10" t="str">
        <f t="shared" si="1"/>
        <v/>
      </c>
      <c r="D33" s="10" t="str">
        <f t="shared" si="2"/>
        <v/>
      </c>
      <c r="E33" s="91"/>
      <c r="F33" s="91"/>
      <c r="G33" s="91"/>
      <c r="H33" s="91"/>
      <c r="I33" s="91"/>
      <c r="J33" s="94"/>
      <c r="K33" s="20"/>
      <c r="L33" s="92"/>
      <c r="M33" s="20"/>
      <c r="N33" s="91"/>
      <c r="O33" s="92"/>
      <c r="P33" s="101"/>
      <c r="Q33" s="102"/>
      <c r="R33" s="94"/>
      <c r="S33" s="103"/>
      <c r="T33" s="103"/>
      <c r="U33" s="94"/>
      <c r="V33" s="94"/>
      <c r="W33" s="94"/>
      <c r="X33" s="94"/>
      <c r="Y33" s="21"/>
    </row>
    <row r="34" spans="1:25" s="10" customFormat="1" ht="30" hidden="1" customHeight="1">
      <c r="A34" s="10" t="str">
        <f t="shared" si="0"/>
        <v/>
      </c>
      <c r="B34" s="10" t="str">
        <f>+IF(A34=1,IF(YEAR(G34)&gt;Parametre!$N$6,"licence jeune","licence senior"),"")</f>
        <v/>
      </c>
      <c r="C34" s="10" t="str">
        <f t="shared" si="1"/>
        <v/>
      </c>
      <c r="D34" s="10" t="str">
        <f t="shared" si="2"/>
        <v/>
      </c>
      <c r="E34" s="91"/>
      <c r="F34" s="91"/>
      <c r="G34" s="91"/>
      <c r="H34" s="91"/>
      <c r="I34" s="91"/>
      <c r="J34" s="94"/>
      <c r="K34" s="20"/>
      <c r="L34" s="92"/>
      <c r="M34" s="20"/>
      <c r="N34" s="91"/>
      <c r="O34" s="92"/>
      <c r="P34" s="101"/>
      <c r="Q34" s="102"/>
      <c r="R34" s="94"/>
      <c r="S34" s="103"/>
      <c r="T34" s="103"/>
      <c r="U34" s="94"/>
      <c r="V34" s="94"/>
      <c r="W34" s="94"/>
      <c r="X34" s="94"/>
      <c r="Y34" s="21"/>
    </row>
    <row r="35" spans="1:25" s="10" customFormat="1" ht="18.75" hidden="1">
      <c r="A35" s="10" t="str">
        <f t="shared" si="0"/>
        <v/>
      </c>
      <c r="B35" s="10" t="str">
        <f>+IF(A35=1,IF(YEAR(G35)&gt;Parametre!$N$6,"licence jeune","licence senior"),"")</f>
        <v/>
      </c>
      <c r="C35" s="10" t="str">
        <f t="shared" si="1"/>
        <v/>
      </c>
      <c r="D35" s="10" t="str">
        <f t="shared" si="2"/>
        <v/>
      </c>
      <c r="E35" s="71"/>
      <c r="F35" s="71"/>
      <c r="G35" s="71"/>
      <c r="H35" s="71"/>
      <c r="I35" s="71"/>
      <c r="J35" s="61"/>
      <c r="K35" s="18"/>
      <c r="L35" s="43"/>
      <c r="M35" s="18"/>
      <c r="N35" s="71"/>
      <c r="O35" s="43"/>
      <c r="P35" s="75"/>
      <c r="Q35" s="77"/>
      <c r="R35" s="61"/>
      <c r="S35" s="78"/>
      <c r="T35" s="78"/>
      <c r="U35" s="61"/>
      <c r="V35" s="61"/>
      <c r="W35" s="61"/>
      <c r="X35" s="61"/>
      <c r="Y35" s="19"/>
    </row>
    <row r="36" spans="1:25" s="10" customFormat="1" ht="18.75" hidden="1">
      <c r="A36" s="10" t="str">
        <f t="shared" si="0"/>
        <v/>
      </c>
      <c r="B36" s="10" t="str">
        <f>+IF(A36=1,IF(YEAR(G36)&gt;Parametre!$N$6,"licence jeune","licence senior"),"")</f>
        <v/>
      </c>
      <c r="C36" s="10" t="str">
        <f t="shared" si="1"/>
        <v/>
      </c>
      <c r="D36" s="10" t="str">
        <f t="shared" si="2"/>
        <v/>
      </c>
      <c r="E36" s="71"/>
      <c r="F36" s="71"/>
      <c r="G36" s="71"/>
      <c r="H36" s="71"/>
      <c r="I36" s="71"/>
      <c r="J36" s="61"/>
      <c r="K36" s="18"/>
      <c r="L36" s="43"/>
      <c r="M36" s="18"/>
      <c r="N36" s="71"/>
      <c r="O36" s="43"/>
      <c r="P36" s="75"/>
      <c r="Q36" s="77"/>
      <c r="R36" s="61"/>
      <c r="S36" s="78"/>
      <c r="T36" s="78"/>
      <c r="U36" s="61"/>
      <c r="V36" s="61"/>
      <c r="W36" s="61"/>
      <c r="X36" s="61"/>
      <c r="Y36" s="19"/>
    </row>
    <row r="37" spans="1:25" s="10" customFormat="1" ht="18.75" hidden="1">
      <c r="A37" s="10" t="str">
        <f t="shared" si="0"/>
        <v/>
      </c>
      <c r="B37" s="10" t="str">
        <f>+IF(A37=1,IF(YEAR(G37)&gt;Parametre!$N$6,"licence jeune","licence senior"),"")</f>
        <v/>
      </c>
      <c r="C37" s="10" t="str">
        <f t="shared" si="1"/>
        <v/>
      </c>
      <c r="D37" s="10" t="str">
        <f t="shared" si="2"/>
        <v/>
      </c>
      <c r="E37" s="71"/>
      <c r="F37" s="71"/>
      <c r="G37" s="71"/>
      <c r="H37" s="71"/>
      <c r="I37" s="71"/>
      <c r="J37" s="61"/>
      <c r="K37" s="18"/>
      <c r="L37" s="43"/>
      <c r="M37" s="18"/>
      <c r="N37" s="71"/>
      <c r="O37" s="43"/>
      <c r="P37" s="75"/>
      <c r="Q37" s="77"/>
      <c r="R37" s="61"/>
      <c r="S37" s="78"/>
      <c r="T37" s="78"/>
      <c r="U37" s="61"/>
      <c r="V37" s="61"/>
      <c r="W37" s="61"/>
      <c r="X37" s="61"/>
      <c r="Y37" s="19"/>
    </row>
    <row r="38" spans="1:25" s="10" customFormat="1" ht="18.75" hidden="1">
      <c r="A38" s="10" t="str">
        <f t="shared" si="0"/>
        <v/>
      </c>
      <c r="B38" s="10" t="str">
        <f>+IF(A38=1,IF(YEAR(G38)&gt;Parametre!$N$6,"licence jeune","licence senior"),"")</f>
        <v/>
      </c>
      <c r="C38" s="10" t="str">
        <f t="shared" si="1"/>
        <v/>
      </c>
      <c r="D38" s="10" t="str">
        <f t="shared" si="2"/>
        <v/>
      </c>
      <c r="E38" s="71"/>
      <c r="F38" s="71"/>
      <c r="G38" s="71"/>
      <c r="H38" s="71"/>
      <c r="I38" s="71"/>
      <c r="J38" s="61"/>
      <c r="K38" s="18"/>
      <c r="L38" s="43"/>
      <c r="M38" s="18"/>
      <c r="N38" s="71"/>
      <c r="O38" s="45"/>
      <c r="P38" s="75"/>
      <c r="Q38" s="77"/>
      <c r="R38" s="61"/>
      <c r="S38" s="78"/>
      <c r="T38" s="78"/>
      <c r="U38" s="61"/>
      <c r="V38" s="61"/>
      <c r="W38" s="61"/>
      <c r="X38" s="61"/>
      <c r="Y38" s="19"/>
    </row>
    <row r="39" spans="1:25" s="10" customFormat="1" ht="18.75" hidden="1">
      <c r="A39" s="10" t="str">
        <f t="shared" si="0"/>
        <v/>
      </c>
      <c r="B39" s="10" t="str">
        <f>+IF(A39=1,IF(YEAR(G39)&gt;Parametre!$N$6,"licence jeune","licence senior"),"")</f>
        <v/>
      </c>
      <c r="C39" s="10" t="str">
        <f t="shared" si="1"/>
        <v/>
      </c>
      <c r="D39" s="10" t="str">
        <f t="shared" si="2"/>
        <v/>
      </c>
      <c r="E39" s="71"/>
      <c r="F39" s="71"/>
      <c r="G39" s="71"/>
      <c r="H39" s="71"/>
      <c r="I39" s="71"/>
      <c r="J39" s="61"/>
      <c r="K39" s="18"/>
      <c r="L39" s="43"/>
      <c r="M39" s="18"/>
      <c r="N39" s="71"/>
      <c r="O39" s="43"/>
      <c r="P39" s="75"/>
      <c r="Q39" s="77"/>
      <c r="R39" s="61"/>
      <c r="S39" s="78"/>
      <c r="T39" s="78"/>
      <c r="U39" s="61"/>
      <c r="V39" s="61"/>
      <c r="W39" s="61"/>
      <c r="X39" s="61"/>
      <c r="Y39" s="19"/>
    </row>
    <row r="40" spans="1:25" s="10" customFormat="1" ht="18.75" hidden="1">
      <c r="A40" s="10" t="str">
        <f t="shared" si="0"/>
        <v/>
      </c>
      <c r="B40" s="10" t="str">
        <f>+IF(A40=1,IF(YEAR(G40)&gt;Parametre!$N$6,"licence jeune","licence senior"),"")</f>
        <v/>
      </c>
      <c r="C40" s="10" t="str">
        <f t="shared" si="1"/>
        <v/>
      </c>
      <c r="D40" s="10" t="str">
        <f t="shared" si="2"/>
        <v/>
      </c>
      <c r="E40" s="71"/>
      <c r="F40" s="71"/>
      <c r="G40" s="71"/>
      <c r="H40" s="71"/>
      <c r="I40" s="71"/>
      <c r="J40" s="61"/>
      <c r="K40" s="18"/>
      <c r="L40" s="43"/>
      <c r="M40" s="18"/>
      <c r="N40" s="71"/>
      <c r="O40" s="43"/>
      <c r="P40" s="75"/>
      <c r="Q40" s="77"/>
      <c r="R40" s="61"/>
      <c r="S40" s="78"/>
      <c r="T40" s="78"/>
      <c r="U40" s="61"/>
      <c r="V40" s="61"/>
      <c r="W40" s="61"/>
      <c r="X40" s="61"/>
      <c r="Y40" s="19"/>
    </row>
    <row r="41" spans="1:25" s="10" customFormat="1" ht="18.75" hidden="1">
      <c r="A41" s="10" t="str">
        <f t="shared" si="0"/>
        <v/>
      </c>
      <c r="B41" s="10" t="str">
        <f>+IF(A41=1,IF(YEAR(G41)&gt;Parametre!$N$6,"licence jeune","licence senior"),"")</f>
        <v/>
      </c>
      <c r="C41" s="10" t="str">
        <f t="shared" si="1"/>
        <v/>
      </c>
      <c r="D41" s="10" t="str">
        <f t="shared" si="2"/>
        <v/>
      </c>
      <c r="E41" s="71"/>
      <c r="F41" s="71"/>
      <c r="G41" s="71"/>
      <c r="H41" s="71"/>
      <c r="I41" s="71"/>
      <c r="J41" s="61"/>
      <c r="K41" s="18"/>
      <c r="L41" s="43"/>
      <c r="M41" s="18"/>
      <c r="N41" s="71"/>
      <c r="O41" s="43"/>
      <c r="P41" s="75"/>
      <c r="Q41" s="77"/>
      <c r="R41" s="61"/>
      <c r="S41" s="78"/>
      <c r="T41" s="78"/>
      <c r="U41" s="61"/>
      <c r="V41" s="61"/>
      <c r="W41" s="61"/>
      <c r="X41" s="61"/>
      <c r="Y41" s="19"/>
    </row>
    <row r="42" spans="1:25" s="10" customFormat="1" ht="18.75" hidden="1">
      <c r="A42" s="10" t="str">
        <f t="shared" si="0"/>
        <v/>
      </c>
      <c r="B42" s="10" t="str">
        <f>+IF(A42=1,IF(YEAR(G42)&gt;Parametre!$N$6,"licence jeune","licence senior"),"")</f>
        <v/>
      </c>
      <c r="C42" s="10" t="str">
        <f t="shared" si="1"/>
        <v/>
      </c>
      <c r="D42" s="10" t="str">
        <f t="shared" si="2"/>
        <v/>
      </c>
      <c r="E42" s="71"/>
      <c r="F42" s="71"/>
      <c r="G42" s="71"/>
      <c r="H42" s="71"/>
      <c r="I42" s="71"/>
      <c r="J42" s="61"/>
      <c r="K42" s="18"/>
      <c r="L42" s="43"/>
      <c r="M42" s="18"/>
      <c r="N42" s="71"/>
      <c r="O42" s="43"/>
      <c r="P42" s="75"/>
      <c r="Q42" s="77"/>
      <c r="R42" s="61"/>
      <c r="S42" s="78"/>
      <c r="T42" s="78"/>
      <c r="U42" s="61"/>
      <c r="V42" s="61"/>
      <c r="W42" s="61"/>
      <c r="X42" s="61"/>
      <c r="Y42" s="19"/>
    </row>
    <row r="43" spans="1:25" s="10" customFormat="1" ht="18.75" hidden="1">
      <c r="A43" s="10" t="str">
        <f t="shared" si="0"/>
        <v/>
      </c>
      <c r="B43" s="10" t="str">
        <f>+IF(A43=1,IF(YEAR(G43)&gt;Parametre!$N$6,"licence jeune","licence senior"),"")</f>
        <v/>
      </c>
      <c r="C43" s="10" t="str">
        <f t="shared" si="1"/>
        <v/>
      </c>
      <c r="D43" s="10" t="str">
        <f t="shared" si="2"/>
        <v/>
      </c>
      <c r="E43" s="71"/>
      <c r="F43" s="71"/>
      <c r="G43" s="71"/>
      <c r="H43" s="71"/>
      <c r="I43" s="71"/>
      <c r="J43" s="61"/>
      <c r="K43" s="18"/>
      <c r="L43" s="43"/>
      <c r="M43" s="18"/>
      <c r="N43" s="71"/>
      <c r="O43" s="43"/>
      <c r="P43" s="75"/>
      <c r="Q43" s="77"/>
      <c r="R43" s="61"/>
      <c r="S43" s="78"/>
      <c r="T43" s="78"/>
      <c r="U43" s="61"/>
      <c r="V43" s="61"/>
      <c r="W43" s="61"/>
      <c r="X43" s="61"/>
      <c r="Y43" s="19"/>
    </row>
    <row r="44" spans="1:25" s="10" customFormat="1" ht="18.75" hidden="1">
      <c r="A44" s="10" t="str">
        <f t="shared" si="0"/>
        <v/>
      </c>
      <c r="B44" s="10" t="str">
        <f>+IF(A44=1,IF(YEAR(G44)&gt;Parametre!$N$6,"licence jeune","licence senior"),"")</f>
        <v/>
      </c>
      <c r="C44" s="10" t="str">
        <f t="shared" si="1"/>
        <v/>
      </c>
      <c r="D44" s="10" t="str">
        <f t="shared" si="2"/>
        <v/>
      </c>
      <c r="E44" s="71"/>
      <c r="F44" s="71"/>
      <c r="G44" s="71"/>
      <c r="H44" s="71"/>
      <c r="I44" s="71"/>
      <c r="J44" s="61"/>
      <c r="K44" s="18"/>
      <c r="L44" s="43"/>
      <c r="M44" s="18"/>
      <c r="N44" s="71"/>
      <c r="O44" s="43"/>
      <c r="P44" s="75"/>
      <c r="Q44" s="77"/>
      <c r="R44" s="61"/>
      <c r="S44" s="78"/>
      <c r="T44" s="78"/>
      <c r="U44" s="61"/>
      <c r="V44" s="61"/>
      <c r="W44" s="61"/>
      <c r="X44" s="61"/>
      <c r="Y44" s="19"/>
    </row>
    <row r="45" spans="1:25" s="10" customFormat="1" ht="18.75" hidden="1">
      <c r="A45" s="10" t="str">
        <f t="shared" si="0"/>
        <v/>
      </c>
      <c r="B45" s="10" t="str">
        <f>+IF(A45=1,IF(YEAR(G45)&gt;Parametre!$N$6,"licence jeune","licence senior"),"")</f>
        <v/>
      </c>
      <c r="C45" s="10" t="str">
        <f t="shared" si="1"/>
        <v/>
      </c>
      <c r="D45" s="10" t="str">
        <f t="shared" si="2"/>
        <v/>
      </c>
      <c r="E45" s="71"/>
      <c r="F45" s="71"/>
      <c r="G45" s="71"/>
      <c r="H45" s="71"/>
      <c r="I45" s="71"/>
      <c r="J45" s="61"/>
      <c r="K45" s="18"/>
      <c r="L45" s="43"/>
      <c r="M45" s="18"/>
      <c r="N45" s="71"/>
      <c r="O45" s="43"/>
      <c r="P45" s="75"/>
      <c r="Q45" s="77"/>
      <c r="R45" s="61"/>
      <c r="S45" s="78"/>
      <c r="T45" s="78"/>
      <c r="U45" s="61"/>
      <c r="V45" s="61"/>
      <c r="W45" s="61"/>
      <c r="X45" s="61"/>
      <c r="Y45" s="19"/>
    </row>
    <row r="46" spans="1:25" s="10" customFormat="1" ht="18.75" hidden="1">
      <c r="A46" s="10" t="str">
        <f t="shared" si="0"/>
        <v/>
      </c>
      <c r="B46" s="10" t="str">
        <f>+IF(A46=1,IF(YEAR(G46)&gt;Parametre!$N$6,"licence jeune","licence senior"),"")</f>
        <v/>
      </c>
      <c r="C46" s="10" t="str">
        <f t="shared" si="1"/>
        <v/>
      </c>
      <c r="D46" s="10" t="str">
        <f t="shared" si="2"/>
        <v/>
      </c>
      <c r="E46" s="71"/>
      <c r="F46" s="71"/>
      <c r="G46" s="71"/>
      <c r="H46" s="71"/>
      <c r="I46" s="71"/>
      <c r="J46" s="61"/>
      <c r="K46" s="18"/>
      <c r="L46" s="43"/>
      <c r="M46" s="18"/>
      <c r="N46" s="71"/>
      <c r="O46" s="43"/>
      <c r="P46" s="75"/>
      <c r="Q46" s="77"/>
      <c r="R46" s="61"/>
      <c r="S46" s="78"/>
      <c r="T46" s="78"/>
      <c r="U46" s="61"/>
      <c r="V46" s="61"/>
      <c r="W46" s="61"/>
      <c r="X46" s="61"/>
      <c r="Y46" s="19"/>
    </row>
    <row r="47" spans="1:25" s="10" customFormat="1" ht="18.75" hidden="1">
      <c r="A47" s="10" t="str">
        <f t="shared" si="0"/>
        <v/>
      </c>
      <c r="B47" s="10" t="str">
        <f>+IF(A47=1,IF(YEAR(G47)&gt;Parametre!$N$6,"licence jeune","licence senior"),"")</f>
        <v/>
      </c>
      <c r="C47" s="10" t="str">
        <f t="shared" si="1"/>
        <v/>
      </c>
      <c r="D47" s="10" t="str">
        <f t="shared" si="2"/>
        <v/>
      </c>
      <c r="E47" s="71"/>
      <c r="F47" s="71"/>
      <c r="G47" s="71"/>
      <c r="H47" s="71"/>
      <c r="I47" s="71"/>
      <c r="J47" s="61"/>
      <c r="K47" s="18"/>
      <c r="L47" s="43"/>
      <c r="M47" s="18"/>
      <c r="N47" s="71"/>
      <c r="O47" s="43"/>
      <c r="P47" s="75"/>
      <c r="Q47" s="77"/>
      <c r="R47" s="61"/>
      <c r="S47" s="78"/>
      <c r="T47" s="78"/>
      <c r="U47" s="61"/>
      <c r="V47" s="61"/>
      <c r="W47" s="61"/>
      <c r="X47" s="61"/>
      <c r="Y47" s="19"/>
    </row>
    <row r="48" spans="1:25" s="10" customFormat="1" ht="18.75" hidden="1">
      <c r="A48" s="10" t="str">
        <f t="shared" si="0"/>
        <v/>
      </c>
      <c r="B48" s="10" t="str">
        <f>+IF(A48=1,IF(YEAR(G48)&gt;Parametre!$N$6,"licence jeune","licence senior"),"")</f>
        <v/>
      </c>
      <c r="C48" s="10" t="str">
        <f t="shared" si="1"/>
        <v/>
      </c>
      <c r="D48" s="10" t="str">
        <f t="shared" si="2"/>
        <v/>
      </c>
      <c r="E48" s="71"/>
      <c r="F48" s="71"/>
      <c r="G48" s="71"/>
      <c r="H48" s="71"/>
      <c r="I48" s="71"/>
      <c r="J48" s="61"/>
      <c r="K48" s="18"/>
      <c r="L48" s="43"/>
      <c r="M48" s="18"/>
      <c r="N48" s="71"/>
      <c r="O48" s="43"/>
      <c r="P48" s="75"/>
      <c r="Q48" s="77"/>
      <c r="R48" s="61"/>
      <c r="S48" s="78"/>
      <c r="T48" s="78"/>
      <c r="U48" s="61"/>
      <c r="V48" s="61"/>
      <c r="W48" s="61"/>
      <c r="X48" s="61"/>
      <c r="Y48" s="19"/>
    </row>
    <row r="49" spans="1:25" s="10" customFormat="1" ht="18.75" hidden="1">
      <c r="A49" s="10" t="str">
        <f t="shared" si="0"/>
        <v/>
      </c>
      <c r="B49" s="10" t="str">
        <f>+IF(A49=1,IF(YEAR(G49)&gt;Parametre!$N$6,"licence jeune","licence senior"),"")</f>
        <v/>
      </c>
      <c r="C49" s="10" t="str">
        <f t="shared" si="1"/>
        <v/>
      </c>
      <c r="D49" s="10" t="str">
        <f t="shared" si="2"/>
        <v/>
      </c>
      <c r="E49" s="71"/>
      <c r="F49" s="71"/>
      <c r="G49" s="71"/>
      <c r="H49" s="71"/>
      <c r="I49" s="71"/>
      <c r="J49" s="61"/>
      <c r="K49" s="18"/>
      <c r="L49" s="43"/>
      <c r="M49" s="18"/>
      <c r="N49" s="71"/>
      <c r="O49" s="43"/>
      <c r="P49" s="75"/>
      <c r="Q49" s="77"/>
      <c r="R49" s="61"/>
      <c r="S49" s="78"/>
      <c r="T49" s="78"/>
      <c r="U49" s="61"/>
      <c r="V49" s="61"/>
      <c r="W49" s="61"/>
      <c r="X49" s="61"/>
      <c r="Y49" s="19"/>
    </row>
    <row r="50" spans="1:25" s="10" customFormat="1" ht="18.75" hidden="1">
      <c r="A50" s="10" t="str">
        <f t="shared" si="0"/>
        <v/>
      </c>
      <c r="B50" s="10" t="str">
        <f>+IF(A50=1,IF(YEAR(G50)&gt;Parametre!$N$6,"licence jeune","licence senior"),"")</f>
        <v/>
      </c>
      <c r="C50" s="10" t="str">
        <f t="shared" si="1"/>
        <v/>
      </c>
      <c r="D50" s="10" t="str">
        <f t="shared" si="2"/>
        <v/>
      </c>
      <c r="E50" s="71"/>
      <c r="F50" s="71"/>
      <c r="G50" s="71"/>
      <c r="H50" s="71"/>
      <c r="I50" s="71"/>
      <c r="J50" s="61"/>
      <c r="K50" s="18"/>
      <c r="L50" s="43"/>
      <c r="M50" s="18"/>
      <c r="N50" s="71"/>
      <c r="O50" s="43"/>
      <c r="P50" s="75"/>
      <c r="Q50" s="77"/>
      <c r="R50" s="61"/>
      <c r="S50" s="78"/>
      <c r="T50" s="78"/>
      <c r="U50" s="61"/>
      <c r="V50" s="61"/>
      <c r="W50" s="61"/>
      <c r="X50" s="61"/>
      <c r="Y50" s="19"/>
    </row>
    <row r="51" spans="1:25" s="10" customFormat="1" ht="18.75" hidden="1">
      <c r="A51" s="10" t="str">
        <f t="shared" si="0"/>
        <v/>
      </c>
      <c r="B51" s="10" t="str">
        <f>+IF(A51=1,IF(YEAR(G51)&gt;Parametre!$N$6,"licence jeune","licence senior"),"")</f>
        <v/>
      </c>
      <c r="C51" s="10" t="str">
        <f t="shared" si="1"/>
        <v/>
      </c>
      <c r="D51" s="10" t="str">
        <f t="shared" si="2"/>
        <v/>
      </c>
      <c r="E51" s="71"/>
      <c r="F51" s="71"/>
      <c r="G51" s="71"/>
      <c r="H51" s="71"/>
      <c r="I51" s="71"/>
      <c r="J51" s="61"/>
      <c r="K51" s="18"/>
      <c r="L51" s="43"/>
      <c r="M51" s="18"/>
      <c r="N51" s="71"/>
      <c r="O51" s="43"/>
      <c r="P51" s="75"/>
      <c r="Q51" s="77"/>
      <c r="R51" s="61"/>
      <c r="S51" s="78"/>
      <c r="T51" s="78"/>
      <c r="U51" s="61"/>
      <c r="V51" s="61"/>
      <c r="W51" s="61"/>
      <c r="X51" s="61"/>
      <c r="Y51" s="19"/>
    </row>
    <row r="52" spans="1:25" s="10" customFormat="1" ht="18.75" hidden="1">
      <c r="A52" s="10" t="str">
        <f t="shared" si="0"/>
        <v/>
      </c>
      <c r="B52" s="10" t="str">
        <f>+IF(A52=1,IF(YEAR(G52)&gt;Parametre!$N$6,"licence jeune","licence senior"),"")</f>
        <v/>
      </c>
      <c r="C52" s="10" t="str">
        <f t="shared" si="1"/>
        <v/>
      </c>
      <c r="D52" s="10" t="str">
        <f t="shared" si="2"/>
        <v/>
      </c>
      <c r="E52" s="71"/>
      <c r="F52" s="71"/>
      <c r="G52" s="71"/>
      <c r="H52" s="71"/>
      <c r="I52" s="71"/>
      <c r="J52" s="61"/>
      <c r="K52" s="18"/>
      <c r="L52" s="43"/>
      <c r="M52" s="18"/>
      <c r="N52" s="71"/>
      <c r="O52" s="43"/>
      <c r="P52" s="75"/>
      <c r="Q52" s="77"/>
      <c r="R52" s="61"/>
      <c r="S52" s="78"/>
      <c r="T52" s="78"/>
      <c r="U52" s="61"/>
      <c r="V52" s="61"/>
      <c r="W52" s="61"/>
      <c r="X52" s="61"/>
      <c r="Y52" s="19"/>
    </row>
    <row r="53" spans="1:25" s="10" customFormat="1" ht="18.75" hidden="1">
      <c r="A53" s="10" t="str">
        <f t="shared" si="0"/>
        <v/>
      </c>
      <c r="B53" s="10" t="str">
        <f>+IF(A53=1,IF(YEAR(G53)&gt;Parametre!$N$6,"licence jeune","licence senior"),"")</f>
        <v/>
      </c>
      <c r="C53" s="10" t="str">
        <f t="shared" si="1"/>
        <v/>
      </c>
      <c r="D53" s="10" t="str">
        <f t="shared" si="2"/>
        <v/>
      </c>
      <c r="E53" s="71"/>
      <c r="F53" s="71"/>
      <c r="G53" s="71"/>
      <c r="H53" s="71"/>
      <c r="I53" s="71"/>
      <c r="J53" s="61"/>
      <c r="K53" s="18"/>
      <c r="L53" s="43"/>
      <c r="M53" s="18"/>
      <c r="N53" s="71"/>
      <c r="O53" s="43"/>
      <c r="P53" s="75"/>
      <c r="Q53" s="77"/>
      <c r="R53" s="61"/>
      <c r="S53" s="78"/>
      <c r="T53" s="78"/>
      <c r="U53" s="61"/>
      <c r="V53" s="61"/>
      <c r="W53" s="61"/>
      <c r="X53" s="61"/>
      <c r="Y53" s="19"/>
    </row>
    <row r="54" spans="1:25" s="10" customFormat="1" ht="18.75" hidden="1">
      <c r="A54" s="10" t="str">
        <f t="shared" si="0"/>
        <v/>
      </c>
      <c r="B54" s="10" t="str">
        <f>+IF(A54=1,IF(YEAR(G54)&gt;Parametre!$N$6,"licence jeune","licence senior"),"")</f>
        <v/>
      </c>
      <c r="C54" s="10" t="str">
        <f t="shared" si="1"/>
        <v/>
      </c>
      <c r="D54" s="10" t="str">
        <f t="shared" si="2"/>
        <v/>
      </c>
      <c r="E54" s="71"/>
      <c r="F54" s="71"/>
      <c r="G54" s="71"/>
      <c r="H54" s="71"/>
      <c r="I54" s="71"/>
      <c r="J54" s="61"/>
      <c r="K54" s="18"/>
      <c r="L54" s="43"/>
      <c r="M54" s="18"/>
      <c r="N54" s="71"/>
      <c r="O54" s="43"/>
      <c r="P54" s="75"/>
      <c r="Q54" s="77"/>
      <c r="R54" s="61"/>
      <c r="S54" s="78"/>
      <c r="T54" s="78"/>
      <c r="U54" s="61"/>
      <c r="V54" s="61"/>
      <c r="W54" s="61"/>
      <c r="X54" s="61"/>
      <c r="Y54" s="19"/>
    </row>
    <row r="55" spans="1:25" s="10" customFormat="1" ht="18.75" hidden="1">
      <c r="A55" s="10" t="str">
        <f t="shared" si="0"/>
        <v/>
      </c>
      <c r="B55" s="10" t="str">
        <f>+IF(A55=1,IF(YEAR(G55)&gt;Parametre!$N$6,"licence jeune","licence senior"),"")</f>
        <v/>
      </c>
      <c r="C55" s="10" t="str">
        <f t="shared" si="1"/>
        <v/>
      </c>
      <c r="D55" s="10" t="str">
        <f t="shared" si="2"/>
        <v/>
      </c>
      <c r="E55" s="71"/>
      <c r="F55" s="71"/>
      <c r="G55" s="71"/>
      <c r="H55" s="71"/>
      <c r="I55" s="71"/>
      <c r="J55" s="61"/>
      <c r="K55" s="18"/>
      <c r="L55" s="43"/>
      <c r="M55" s="18"/>
      <c r="N55" s="71"/>
      <c r="O55" s="43"/>
      <c r="P55" s="75"/>
      <c r="Q55" s="77"/>
      <c r="R55" s="61"/>
      <c r="S55" s="78"/>
      <c r="T55" s="78"/>
      <c r="U55" s="61"/>
      <c r="V55" s="61"/>
      <c r="W55" s="61"/>
      <c r="X55" s="61"/>
      <c r="Y55" s="19"/>
    </row>
    <row r="56" spans="1:25" s="10" customFormat="1" ht="18.75" hidden="1">
      <c r="A56" s="10" t="str">
        <f t="shared" si="0"/>
        <v/>
      </c>
      <c r="B56" s="10" t="str">
        <f>+IF(A56=1,IF(YEAR(G56)&gt;Parametre!$N$6,"licence jeune","licence senior"),"")</f>
        <v/>
      </c>
      <c r="C56" s="10" t="str">
        <f t="shared" si="1"/>
        <v/>
      </c>
      <c r="D56" s="10" t="str">
        <f t="shared" si="2"/>
        <v/>
      </c>
      <c r="E56" s="71"/>
      <c r="F56" s="71"/>
      <c r="G56" s="71"/>
      <c r="H56" s="71"/>
      <c r="I56" s="71"/>
      <c r="J56" s="61"/>
      <c r="K56" s="18"/>
      <c r="L56" s="43"/>
      <c r="M56" s="18"/>
      <c r="N56" s="71"/>
      <c r="O56" s="43"/>
      <c r="P56" s="75"/>
      <c r="Q56" s="77"/>
      <c r="R56" s="61"/>
      <c r="S56" s="78"/>
      <c r="T56" s="78"/>
      <c r="U56" s="61"/>
      <c r="V56" s="61"/>
      <c r="W56" s="61"/>
      <c r="X56" s="61"/>
      <c r="Y56" s="19"/>
    </row>
    <row r="57" spans="1:25" s="10" customFormat="1" ht="18.75" hidden="1">
      <c r="A57" s="10" t="str">
        <f t="shared" si="0"/>
        <v/>
      </c>
      <c r="B57" s="10" t="str">
        <f>+IF(A57=1,IF(YEAR(G57)&gt;Parametre!$N$6,"licence jeune","licence senior"),"")</f>
        <v/>
      </c>
      <c r="C57" s="10" t="str">
        <f t="shared" si="1"/>
        <v/>
      </c>
      <c r="D57" s="10" t="str">
        <f t="shared" si="2"/>
        <v/>
      </c>
      <c r="E57" s="71"/>
      <c r="F57" s="71"/>
      <c r="G57" s="71"/>
      <c r="H57" s="71"/>
      <c r="I57" s="71"/>
      <c r="J57" s="61"/>
      <c r="K57" s="18"/>
      <c r="L57" s="43"/>
      <c r="M57" s="18"/>
      <c r="N57" s="71"/>
      <c r="O57" s="43"/>
      <c r="P57" s="75"/>
      <c r="Q57" s="77"/>
      <c r="R57" s="61"/>
      <c r="S57" s="78"/>
      <c r="T57" s="78"/>
      <c r="U57" s="61"/>
      <c r="V57" s="61"/>
      <c r="W57" s="61"/>
      <c r="X57" s="61"/>
      <c r="Y57" s="19"/>
    </row>
    <row r="58" spans="1:25" s="10" customFormat="1" ht="18.75" hidden="1">
      <c r="A58" s="10" t="str">
        <f t="shared" si="0"/>
        <v/>
      </c>
      <c r="B58" s="10" t="str">
        <f>+IF(A58=1,IF(YEAR(G58)&gt;Parametre!$N$6,"licence jeune","licence senior"),"")</f>
        <v/>
      </c>
      <c r="C58" s="10" t="str">
        <f t="shared" si="1"/>
        <v/>
      </c>
      <c r="D58" s="10" t="str">
        <f t="shared" si="2"/>
        <v/>
      </c>
      <c r="E58" s="71"/>
      <c r="F58" s="71"/>
      <c r="G58" s="71"/>
      <c r="H58" s="71"/>
      <c r="I58" s="71"/>
      <c r="J58" s="61"/>
      <c r="K58" s="18"/>
      <c r="L58" s="43"/>
      <c r="M58" s="18"/>
      <c r="N58" s="71"/>
      <c r="O58" s="43"/>
      <c r="P58" s="75"/>
      <c r="Q58" s="77"/>
      <c r="R58" s="61"/>
      <c r="S58" s="78"/>
      <c r="T58" s="78"/>
      <c r="U58" s="61"/>
      <c r="V58" s="61"/>
      <c r="W58" s="61"/>
      <c r="X58" s="61"/>
      <c r="Y58" s="19"/>
    </row>
    <row r="59" spans="1:25" s="10" customFormat="1" ht="18.75" hidden="1">
      <c r="A59" s="10" t="str">
        <f t="shared" si="0"/>
        <v/>
      </c>
      <c r="B59" s="10" t="str">
        <f>+IF(A59=1,IF(YEAR(G59)&gt;Parametre!$N$6,"licence jeune","licence senior"),"")</f>
        <v/>
      </c>
      <c r="C59" s="10" t="str">
        <f t="shared" si="1"/>
        <v/>
      </c>
      <c r="D59" s="10" t="str">
        <f t="shared" si="2"/>
        <v/>
      </c>
      <c r="E59" s="71"/>
      <c r="F59" s="71"/>
      <c r="G59" s="71"/>
      <c r="H59" s="71"/>
      <c r="I59" s="71"/>
      <c r="J59" s="61"/>
      <c r="K59" s="18"/>
      <c r="L59" s="43"/>
      <c r="M59" s="18"/>
      <c r="N59" s="71"/>
      <c r="O59" s="43"/>
      <c r="P59" s="75"/>
      <c r="Q59" s="77"/>
      <c r="R59" s="61"/>
      <c r="S59" s="78"/>
      <c r="T59" s="78"/>
      <c r="U59" s="61"/>
      <c r="V59" s="61"/>
      <c r="W59" s="61"/>
      <c r="X59" s="61"/>
      <c r="Y59" s="19"/>
    </row>
    <row r="60" spans="1:25" s="10" customFormat="1" ht="18.75" hidden="1">
      <c r="A60" s="10" t="str">
        <f t="shared" si="0"/>
        <v/>
      </c>
      <c r="B60" s="10" t="str">
        <f>+IF(A60=1,IF(YEAR(G60)&gt;Parametre!$N$6,"licence jeune","licence senior"),"")</f>
        <v/>
      </c>
      <c r="C60" s="10" t="str">
        <f t="shared" si="1"/>
        <v/>
      </c>
      <c r="D60" s="10" t="str">
        <f t="shared" si="2"/>
        <v/>
      </c>
      <c r="E60" s="71"/>
      <c r="F60" s="71"/>
      <c r="G60" s="71"/>
      <c r="H60" s="71"/>
      <c r="I60" s="71"/>
      <c r="J60" s="61"/>
      <c r="K60" s="18"/>
      <c r="L60" s="43"/>
      <c r="M60" s="18"/>
      <c r="N60" s="71"/>
      <c r="O60" s="43"/>
      <c r="P60" s="75"/>
      <c r="Q60" s="77"/>
      <c r="R60" s="61"/>
      <c r="S60" s="78"/>
      <c r="T60" s="78"/>
      <c r="U60" s="61"/>
      <c r="V60" s="61"/>
      <c r="W60" s="61"/>
      <c r="X60" s="61"/>
      <c r="Y60" s="19"/>
    </row>
    <row r="61" spans="1:25" s="10" customFormat="1" ht="18.75" hidden="1">
      <c r="A61" s="10" t="str">
        <f t="shared" si="0"/>
        <v/>
      </c>
      <c r="B61" s="10" t="str">
        <f>+IF(A61=1,IF(YEAR(G61)&gt;Parametre!$N$6,"licence jeune","licence senior"),"")</f>
        <v/>
      </c>
      <c r="C61" s="10" t="str">
        <f t="shared" si="1"/>
        <v/>
      </c>
      <c r="D61" s="10" t="str">
        <f t="shared" si="2"/>
        <v/>
      </c>
      <c r="E61" s="71"/>
      <c r="F61" s="71"/>
      <c r="G61" s="71"/>
      <c r="H61" s="71"/>
      <c r="I61" s="71"/>
      <c r="J61" s="61"/>
      <c r="K61" s="18"/>
      <c r="L61" s="43"/>
      <c r="M61" s="18"/>
      <c r="N61" s="71"/>
      <c r="O61" s="43"/>
      <c r="P61" s="75"/>
      <c r="Q61" s="77"/>
      <c r="R61" s="61"/>
      <c r="S61" s="78"/>
      <c r="T61" s="78"/>
      <c r="U61" s="61"/>
      <c r="V61" s="61"/>
      <c r="W61" s="61"/>
      <c r="X61" s="61"/>
      <c r="Y61" s="19"/>
    </row>
    <row r="62" spans="1:25" s="13" customFormat="1" ht="18.75" hidden="1">
      <c r="A62" s="10" t="str">
        <f t="shared" si="0"/>
        <v/>
      </c>
      <c r="B62" s="10" t="str">
        <f>+IF(A62=1,IF(YEAR(G62)&gt;Parametre!$N$6,"licence jeune","licence senior"),"")</f>
        <v/>
      </c>
      <c r="C62" s="10" t="str">
        <f t="shared" si="1"/>
        <v/>
      </c>
      <c r="D62" s="10" t="str">
        <f t="shared" si="2"/>
        <v/>
      </c>
      <c r="E62" s="71"/>
      <c r="F62" s="71"/>
      <c r="G62" s="71"/>
      <c r="H62" s="71"/>
      <c r="I62" s="71"/>
      <c r="J62" s="61"/>
      <c r="K62" s="18"/>
      <c r="L62" s="43"/>
      <c r="M62" s="18"/>
      <c r="N62" s="71"/>
      <c r="O62" s="43"/>
      <c r="P62" s="75"/>
      <c r="Q62" s="77"/>
      <c r="R62" s="61"/>
      <c r="S62" s="78"/>
      <c r="T62" s="78"/>
      <c r="U62" s="61"/>
      <c r="V62" s="61"/>
      <c r="W62" s="61"/>
      <c r="X62" s="61"/>
      <c r="Y62" s="19"/>
    </row>
    <row r="63" spans="1:25" ht="18.75" hidden="1">
      <c r="A63" s="10" t="str">
        <f t="shared" si="0"/>
        <v/>
      </c>
      <c r="B63" s="10" t="str">
        <f>+IF(A63=1,IF(YEAR(G63)&gt;Parametre!$N$6,"licence jeune","licence senior"),"")</f>
        <v/>
      </c>
      <c r="C63" s="10" t="str">
        <f t="shared" si="1"/>
        <v/>
      </c>
      <c r="D63" s="10" t="str">
        <f t="shared" si="2"/>
        <v/>
      </c>
      <c r="E63" s="71"/>
      <c r="F63" s="71"/>
      <c r="G63" s="71"/>
      <c r="H63" s="71"/>
      <c r="I63" s="71"/>
      <c r="J63" s="61"/>
      <c r="K63" s="20"/>
      <c r="L63" s="43"/>
      <c r="M63" s="20"/>
      <c r="N63" s="71"/>
      <c r="O63" s="43"/>
      <c r="P63" s="75"/>
      <c r="Q63" s="77"/>
      <c r="R63" s="61"/>
      <c r="S63" s="78"/>
      <c r="T63" s="78"/>
      <c r="U63" s="61"/>
      <c r="V63" s="61"/>
      <c r="W63" s="61"/>
      <c r="X63" s="61"/>
      <c r="Y63" s="19"/>
    </row>
    <row r="64" spans="1:25" ht="18.75" hidden="1">
      <c r="A64" s="10" t="str">
        <f t="shared" si="0"/>
        <v/>
      </c>
      <c r="B64" s="10" t="str">
        <f>+IF(A64=1,IF(YEAR(G64)&gt;Parametre!$N$6,"licence jeune","licence senior"),"")</f>
        <v/>
      </c>
      <c r="C64" s="10" t="str">
        <f t="shared" si="1"/>
        <v/>
      </c>
      <c r="D64" s="10" t="str">
        <f t="shared" si="2"/>
        <v/>
      </c>
      <c r="E64" s="71"/>
      <c r="F64" s="71"/>
      <c r="G64" s="71"/>
      <c r="H64" s="71"/>
      <c r="I64" s="71"/>
      <c r="J64" s="61"/>
      <c r="K64" s="18"/>
      <c r="L64" s="43"/>
      <c r="M64" s="18"/>
      <c r="N64" s="71"/>
      <c r="O64" s="43"/>
      <c r="P64" s="75"/>
      <c r="Q64" s="77"/>
      <c r="R64" s="61"/>
      <c r="S64" s="78"/>
      <c r="T64" s="78"/>
      <c r="U64" s="61"/>
      <c r="V64" s="61"/>
      <c r="W64" s="61"/>
      <c r="X64" s="61"/>
      <c r="Y64" s="19"/>
    </row>
    <row r="65" spans="1:25" ht="18.75" hidden="1">
      <c r="A65" s="10" t="str">
        <f t="shared" si="0"/>
        <v/>
      </c>
      <c r="B65" s="10" t="str">
        <f>+IF(A65=1,IF(YEAR(G65)&gt;Parametre!$N$6,"licence jeune","licence senior"),"")</f>
        <v/>
      </c>
      <c r="C65" s="10" t="str">
        <f t="shared" si="1"/>
        <v/>
      </c>
      <c r="D65" s="10" t="str">
        <f t="shared" si="2"/>
        <v/>
      </c>
      <c r="E65" s="71"/>
      <c r="F65" s="71"/>
      <c r="G65" s="71"/>
      <c r="H65" s="71"/>
      <c r="I65" s="71"/>
      <c r="J65" s="61"/>
      <c r="K65" s="18"/>
      <c r="L65" s="43"/>
      <c r="M65" s="18"/>
      <c r="N65" s="71"/>
      <c r="O65" s="43"/>
      <c r="P65" s="75"/>
      <c r="Q65" s="77"/>
      <c r="R65" s="61"/>
      <c r="S65" s="78"/>
      <c r="T65" s="78"/>
      <c r="U65" s="61"/>
      <c r="V65" s="61"/>
      <c r="W65" s="61"/>
      <c r="X65" s="61"/>
      <c r="Y65" s="19"/>
    </row>
    <row r="66" spans="1:25" ht="18.75" hidden="1">
      <c r="A66" s="10" t="str">
        <f t="shared" si="0"/>
        <v/>
      </c>
      <c r="B66" s="10" t="str">
        <f>+IF(A66=1,IF(YEAR(G66)&gt;Parametre!$N$6,"licence jeune","licence senior"),"")</f>
        <v/>
      </c>
      <c r="C66" s="10" t="str">
        <f t="shared" si="1"/>
        <v/>
      </c>
      <c r="D66" s="10" t="str">
        <f t="shared" si="2"/>
        <v/>
      </c>
      <c r="E66" s="71"/>
      <c r="F66" s="71"/>
      <c r="G66" s="71"/>
      <c r="H66" s="71"/>
      <c r="I66" s="71"/>
      <c r="J66" s="61"/>
      <c r="K66" s="18"/>
      <c r="L66" s="43"/>
      <c r="M66" s="18"/>
      <c r="N66" s="71"/>
      <c r="O66" s="43"/>
      <c r="P66" s="75"/>
      <c r="Q66" s="77"/>
      <c r="R66" s="61"/>
      <c r="S66" s="78"/>
      <c r="T66" s="78"/>
      <c r="U66" s="61"/>
      <c r="V66" s="61"/>
      <c r="W66" s="61"/>
      <c r="X66" s="61"/>
      <c r="Y66" s="19"/>
    </row>
    <row r="67" spans="1:25" ht="18.75" hidden="1">
      <c r="A67" s="10" t="str">
        <f t="shared" si="0"/>
        <v/>
      </c>
      <c r="B67" s="10" t="str">
        <f>+IF(A67=1,IF(YEAR(G67)&gt;Parametre!$N$6,"licence jeune","licence senior"),"")</f>
        <v/>
      </c>
      <c r="C67" s="10" t="str">
        <f t="shared" si="1"/>
        <v/>
      </c>
      <c r="D67" s="10" t="str">
        <f t="shared" si="2"/>
        <v/>
      </c>
      <c r="E67" s="71"/>
      <c r="F67" s="71"/>
      <c r="G67" s="71"/>
      <c r="H67" s="71"/>
      <c r="I67" s="71"/>
      <c r="J67" s="61"/>
      <c r="K67" s="18"/>
      <c r="L67" s="43"/>
      <c r="M67" s="18"/>
      <c r="N67" s="71"/>
      <c r="O67" s="43"/>
      <c r="P67" s="75"/>
      <c r="Q67" s="77"/>
      <c r="R67" s="61"/>
      <c r="S67" s="78"/>
      <c r="T67" s="78"/>
      <c r="U67" s="61"/>
      <c r="V67" s="61"/>
      <c r="W67" s="61"/>
      <c r="X67" s="61"/>
      <c r="Y67" s="19"/>
    </row>
    <row r="68" spans="1:25" ht="18.75" hidden="1">
      <c r="A68" s="10" t="str">
        <f t="shared" si="0"/>
        <v/>
      </c>
      <c r="B68" s="10" t="str">
        <f>+IF(A68=1,IF(YEAR(G68)&gt;Parametre!$N$6,"licence jeune","licence senior"),"")</f>
        <v/>
      </c>
      <c r="C68" s="10" t="str">
        <f t="shared" si="1"/>
        <v/>
      </c>
      <c r="D68" s="10" t="str">
        <f t="shared" si="2"/>
        <v/>
      </c>
      <c r="E68" s="71"/>
      <c r="F68" s="71"/>
      <c r="G68" s="71"/>
      <c r="H68" s="71"/>
      <c r="I68" s="71"/>
      <c r="J68" s="61"/>
      <c r="K68" s="20"/>
      <c r="L68" s="43"/>
      <c r="M68" s="20"/>
      <c r="N68" s="71"/>
      <c r="O68" s="43"/>
      <c r="P68" s="75"/>
      <c r="Q68" s="77"/>
      <c r="R68" s="61"/>
      <c r="S68" s="78"/>
      <c r="T68" s="78"/>
      <c r="U68" s="61"/>
      <c r="V68" s="61"/>
      <c r="W68" s="61"/>
      <c r="X68" s="61"/>
      <c r="Y68" s="19"/>
    </row>
    <row r="69" spans="1:25" ht="18.75" hidden="1">
      <c r="A69" s="10" t="str">
        <f t="shared" si="0"/>
        <v/>
      </c>
      <c r="B69" s="10" t="str">
        <f>+IF(A69=1,IF(YEAR(G69)&gt;Parametre!$N$6,"licence jeune","licence senior"),"")</f>
        <v/>
      </c>
      <c r="C69" s="10" t="str">
        <f t="shared" si="1"/>
        <v/>
      </c>
      <c r="D69" s="10" t="str">
        <f t="shared" si="2"/>
        <v/>
      </c>
      <c r="E69" s="71"/>
      <c r="F69" s="71"/>
      <c r="G69" s="71"/>
      <c r="H69" s="71"/>
      <c r="I69" s="71"/>
      <c r="J69" s="61"/>
      <c r="K69" s="18"/>
      <c r="L69" s="43"/>
      <c r="M69" s="18"/>
      <c r="N69" s="71"/>
      <c r="O69" s="43"/>
      <c r="P69" s="75"/>
      <c r="Q69" s="77"/>
      <c r="R69" s="61"/>
      <c r="S69" s="78"/>
      <c r="T69" s="78"/>
      <c r="U69" s="61"/>
      <c r="V69" s="61"/>
      <c r="W69" s="61"/>
      <c r="X69" s="61"/>
      <c r="Y69" s="19"/>
    </row>
    <row r="70" spans="1:25" ht="18.75" hidden="1">
      <c r="A70" s="10" t="str">
        <f t="shared" si="0"/>
        <v/>
      </c>
      <c r="B70" s="10" t="str">
        <f>+IF(A70=1,IF(YEAR(G70)&gt;Parametre!$N$6,"licence jeune","licence senior"),"")</f>
        <v/>
      </c>
      <c r="C70" s="10" t="str">
        <f t="shared" si="1"/>
        <v/>
      </c>
      <c r="D70" s="10" t="str">
        <f t="shared" si="2"/>
        <v/>
      </c>
      <c r="E70" s="71"/>
      <c r="F70" s="71"/>
      <c r="G70" s="71"/>
      <c r="H70" s="71"/>
      <c r="I70" s="71"/>
      <c r="J70" s="61"/>
      <c r="K70" s="18"/>
      <c r="L70" s="43"/>
      <c r="M70" s="18"/>
      <c r="N70" s="71"/>
      <c r="O70" s="43"/>
      <c r="P70" s="75"/>
      <c r="Q70" s="77"/>
      <c r="R70" s="61"/>
      <c r="S70" s="78"/>
      <c r="T70" s="78"/>
      <c r="U70" s="61"/>
      <c r="V70" s="61"/>
      <c r="W70" s="61"/>
      <c r="X70" s="61"/>
      <c r="Y70" s="19"/>
    </row>
    <row r="71" spans="1:25" ht="18.75" hidden="1">
      <c r="A71" s="10" t="str">
        <f t="shared" si="0"/>
        <v/>
      </c>
      <c r="B71" s="10" t="str">
        <f>+IF(A71=1,IF(YEAR(G71)&gt;Parametre!$N$6,"licence jeune","licence senior"),"")</f>
        <v/>
      </c>
      <c r="C71" s="10" t="str">
        <f t="shared" si="1"/>
        <v/>
      </c>
      <c r="D71" s="10" t="str">
        <f t="shared" si="2"/>
        <v/>
      </c>
      <c r="E71" s="71"/>
      <c r="F71" s="71"/>
      <c r="G71" s="71"/>
      <c r="H71" s="71"/>
      <c r="I71" s="71"/>
      <c r="J71" s="61"/>
      <c r="K71" s="18"/>
      <c r="L71" s="43"/>
      <c r="M71" s="18"/>
      <c r="N71" s="71"/>
      <c r="O71" s="43"/>
      <c r="P71" s="75"/>
      <c r="Q71" s="77"/>
      <c r="R71" s="61"/>
      <c r="S71" s="78"/>
      <c r="T71" s="78"/>
      <c r="U71" s="61"/>
      <c r="V71" s="61"/>
      <c r="W71" s="61"/>
      <c r="X71" s="61"/>
      <c r="Y71" s="19"/>
    </row>
    <row r="72" spans="1:25" ht="18.75" hidden="1">
      <c r="A72" s="10" t="str">
        <f t="shared" si="0"/>
        <v/>
      </c>
      <c r="B72" s="10" t="str">
        <f>+IF(A72=1,IF(YEAR(G72)&gt;Parametre!$N$6,"licence jeune","licence senior"),"")</f>
        <v/>
      </c>
      <c r="C72" s="10" t="str">
        <f t="shared" si="1"/>
        <v/>
      </c>
      <c r="D72" s="10" t="str">
        <f t="shared" si="2"/>
        <v/>
      </c>
      <c r="E72" s="71"/>
      <c r="F72" s="71"/>
      <c r="G72" s="71"/>
      <c r="H72" s="71"/>
      <c r="I72" s="71"/>
      <c r="J72" s="61"/>
      <c r="K72" s="18"/>
      <c r="L72" s="43"/>
      <c r="M72" s="18"/>
      <c r="N72" s="71"/>
      <c r="O72" s="43"/>
      <c r="P72" s="75"/>
      <c r="Q72" s="77"/>
      <c r="R72" s="61"/>
      <c r="S72" s="78"/>
      <c r="T72" s="78"/>
      <c r="U72" s="61"/>
      <c r="V72" s="61"/>
      <c r="W72" s="61"/>
      <c r="X72" s="61"/>
      <c r="Y72" s="19"/>
    </row>
    <row r="73" spans="1:25" ht="19.5" hidden="1" thickBot="1">
      <c r="A73" s="10" t="str">
        <f t="shared" si="0"/>
        <v/>
      </c>
      <c r="B73" s="10" t="str">
        <f>+IF(A73=1,IF(YEAR(G73)&gt;Parametre!$N$6,"licence jeune","licence senior"),"")</f>
        <v/>
      </c>
      <c r="C73" s="10" t="str">
        <f t="shared" si="1"/>
        <v/>
      </c>
      <c r="D73" s="10" t="str">
        <f t="shared" si="2"/>
        <v/>
      </c>
      <c r="E73" s="72"/>
      <c r="F73" s="72"/>
      <c r="G73" s="72"/>
      <c r="H73" s="72"/>
      <c r="I73" s="72"/>
      <c r="J73" s="34"/>
      <c r="K73" s="68"/>
      <c r="L73" s="35"/>
      <c r="M73" s="33"/>
      <c r="N73" s="72"/>
      <c r="O73" s="35"/>
      <c r="P73" s="76"/>
      <c r="Q73" s="79"/>
      <c r="R73" s="34"/>
      <c r="S73" s="80"/>
      <c r="T73" s="80"/>
      <c r="U73" s="34"/>
      <c r="V73" s="34"/>
      <c r="W73" s="34"/>
      <c r="X73" s="34"/>
      <c r="Y73" s="81"/>
    </row>
    <row r="74" spans="1:25">
      <c r="E74" s="14"/>
      <c r="G74" s="15"/>
      <c r="T74" s="15"/>
    </row>
    <row r="77" spans="1:25">
      <c r="E77" s="16"/>
    </row>
  </sheetData>
  <sheetProtection selectLockedCells="1" selectUnlockedCells="1"/>
  <autoFilter ref="E14:Y14">
    <filterColumn colId="9" showButton="0"/>
    <filterColumn colId="10" showButton="0"/>
    <filterColumn colId="11" showButton="0"/>
  </autoFilter>
  <mergeCells count="7">
    <mergeCell ref="AB14:AD14"/>
    <mergeCell ref="F3:H3"/>
    <mergeCell ref="J3:L3"/>
    <mergeCell ref="J4:L4"/>
    <mergeCell ref="F5:H5"/>
    <mergeCell ref="F8:H8"/>
    <mergeCell ref="N14:Q14"/>
  </mergeCells>
  <conditionalFormatting sqref="D15:D132">
    <cfRule type="containsText" dxfId="23" priority="13" operator="containsText" text="erreur">
      <formula>NOT(ISERROR(SEARCH("erreur",D15)))</formula>
    </cfRule>
  </conditionalFormatting>
  <conditionalFormatting sqref="D15:D73">
    <cfRule type="containsText" dxfId="22" priority="12" operator="containsText" text="erreur">
      <formula>NOT(ISERROR(SEARCH("erreur",D15)))</formula>
    </cfRule>
  </conditionalFormatting>
  <conditionalFormatting sqref="D15:D73">
    <cfRule type="containsText" dxfId="21" priority="11" operator="containsText" text="erreur">
      <formula>NOT(ISERROR(SEARCH("erreur",D15)))</formula>
    </cfRule>
  </conditionalFormatting>
  <conditionalFormatting sqref="E15:E73">
    <cfRule type="containsBlanks" dxfId="20" priority="10">
      <formula>LEN(TRIM(E15))=0</formula>
    </cfRule>
  </conditionalFormatting>
  <conditionalFormatting sqref="F15:F73">
    <cfRule type="containsBlanks" dxfId="19" priority="9">
      <formula>LEN(TRIM(F15))=0</formula>
    </cfRule>
  </conditionalFormatting>
  <conditionalFormatting sqref="G15:G73">
    <cfRule type="containsBlanks" dxfId="18" priority="8">
      <formula>LEN(TRIM(G15))=0</formula>
    </cfRule>
  </conditionalFormatting>
  <conditionalFormatting sqref="H15:H73">
    <cfRule type="containsBlanks" dxfId="17" priority="7">
      <formula>LEN(TRIM(H15))=0</formula>
    </cfRule>
  </conditionalFormatting>
  <conditionalFormatting sqref="I15:I73">
    <cfRule type="containsBlanks" dxfId="16" priority="6">
      <formula>LEN(TRIM(I15))=0</formula>
    </cfRule>
  </conditionalFormatting>
  <conditionalFormatting sqref="N15:N73">
    <cfRule type="containsBlanks" dxfId="15" priority="5">
      <formula>LEN(TRIM(N15))=0</formula>
    </cfRule>
  </conditionalFormatting>
  <conditionalFormatting sqref="P15:P73">
    <cfRule type="containsBlanks" dxfId="14" priority="4">
      <formula>LEN(TRIM(P15))=0</formula>
    </cfRule>
  </conditionalFormatting>
  <conditionalFormatting sqref="Q15:Q73">
    <cfRule type="containsBlanks" dxfId="13" priority="3">
      <formula>LEN(TRIM(Q15))=0</formula>
    </cfRule>
  </conditionalFormatting>
  <conditionalFormatting sqref="Y15:Y73">
    <cfRule type="containsBlanks" dxfId="12" priority="2">
      <formula>LEN(TRIM(Y15))=0</formula>
    </cfRule>
  </conditionalFormatting>
  <conditionalFormatting sqref="L15:L73">
    <cfRule type="containsBlanks" dxfId="11" priority="1">
      <formula>LEN(TRIM(L15))=0</formula>
    </cfRule>
  </conditionalFormatting>
  <printOptions horizontalCentered="1" verticalCentered="1"/>
  <pageMargins left="0.19652777777777777" right="0.19652777777777777" top="0.15763888888888888" bottom="0.15763888888888888" header="0.51180555555555551" footer="0.51180555555555551"/>
  <pageSetup paperSize="9" scale="77" firstPageNumber="0" fitToHeight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Feuil6">
    <tabColor theme="7" tint="0.39997558519241921"/>
    <pageSetUpPr fitToPage="1"/>
  </sheetPr>
  <dimension ref="A2:AD77"/>
  <sheetViews>
    <sheetView topLeftCell="E4" zoomScale="70" zoomScaleNormal="70" workbookViewId="0">
      <selection activeCell="N11" sqref="N11"/>
    </sheetView>
  </sheetViews>
  <sheetFormatPr baseColWidth="10" defaultColWidth="14.5703125" defaultRowHeight="15" outlineLevelCol="1"/>
  <cols>
    <col min="1" max="1" width="0" style="5" hidden="1" customWidth="1" outlineLevel="1"/>
    <col min="2" max="2" width="19.7109375" style="5" hidden="1" customWidth="1" outlineLevel="1"/>
    <col min="3" max="3" width="21.28515625" style="5" hidden="1" customWidth="1" outlineLevel="1"/>
    <col min="4" max="4" width="20" style="5" hidden="1" customWidth="1" outlineLevel="1"/>
    <col min="5" max="5" width="24.140625" style="6" customWidth="1" collapsed="1"/>
    <col min="6" max="6" width="26.28515625" style="4" customWidth="1"/>
    <col min="7" max="7" width="14.5703125" style="4" customWidth="1"/>
    <col min="8" max="8" width="9.5703125" style="4" customWidth="1"/>
    <col min="9" max="9" width="8.140625" style="4" customWidth="1"/>
    <col min="10" max="10" width="0.140625" style="4" customWidth="1"/>
    <col min="11" max="11" width="6.28515625" style="4" customWidth="1"/>
    <col min="12" max="13" width="14.5703125" style="4" customWidth="1"/>
    <col min="14" max="14" width="33.7109375" style="37" customWidth="1"/>
    <col min="15" max="15" width="0.140625" style="4" customWidth="1"/>
    <col min="16" max="16" width="14.5703125" style="37" customWidth="1"/>
    <col min="17" max="17" width="25.5703125" style="4" bestFit="1" customWidth="1"/>
    <col min="18" max="18" width="0.140625" style="4" customWidth="1"/>
    <col min="19" max="19" width="14.5703125" style="4" hidden="1" customWidth="1"/>
    <col min="20" max="20" width="14.5703125" style="4" customWidth="1"/>
    <col min="21" max="21" width="6.28515625" style="4" hidden="1" customWidth="1"/>
    <col min="22" max="24" width="0.140625" style="4" customWidth="1"/>
    <col min="25" max="25" width="14.5703125" style="4" customWidth="1"/>
    <col min="26" max="260" width="14.5703125" style="5"/>
    <col min="261" max="281" width="14.5703125" style="5" customWidth="1"/>
    <col min="282" max="516" width="14.5703125" style="5"/>
    <col min="517" max="537" width="14.5703125" style="5" customWidth="1"/>
    <col min="538" max="772" width="14.5703125" style="5"/>
    <col min="773" max="793" width="14.5703125" style="5" customWidth="1"/>
    <col min="794" max="1028" width="14.5703125" style="5"/>
    <col min="1029" max="1049" width="14.5703125" style="5" customWidth="1"/>
    <col min="1050" max="1284" width="14.5703125" style="5"/>
    <col min="1285" max="1305" width="14.5703125" style="5" customWidth="1"/>
    <col min="1306" max="1540" width="14.5703125" style="5"/>
    <col min="1541" max="1561" width="14.5703125" style="5" customWidth="1"/>
    <col min="1562" max="1796" width="14.5703125" style="5"/>
    <col min="1797" max="1817" width="14.5703125" style="5" customWidth="1"/>
    <col min="1818" max="2052" width="14.5703125" style="5"/>
    <col min="2053" max="2073" width="14.5703125" style="5" customWidth="1"/>
    <col min="2074" max="2308" width="14.5703125" style="5"/>
    <col min="2309" max="2329" width="14.5703125" style="5" customWidth="1"/>
    <col min="2330" max="2564" width="14.5703125" style="5"/>
    <col min="2565" max="2585" width="14.5703125" style="5" customWidth="1"/>
    <col min="2586" max="2820" width="14.5703125" style="5"/>
    <col min="2821" max="2841" width="14.5703125" style="5" customWidth="1"/>
    <col min="2842" max="3076" width="14.5703125" style="5"/>
    <col min="3077" max="3097" width="14.5703125" style="5" customWidth="1"/>
    <col min="3098" max="3332" width="14.5703125" style="5"/>
    <col min="3333" max="3353" width="14.5703125" style="5" customWidth="1"/>
    <col min="3354" max="3588" width="14.5703125" style="5"/>
    <col min="3589" max="3609" width="14.5703125" style="5" customWidth="1"/>
    <col min="3610" max="3844" width="14.5703125" style="5"/>
    <col min="3845" max="3865" width="14.5703125" style="5" customWidth="1"/>
    <col min="3866" max="4100" width="14.5703125" style="5"/>
    <col min="4101" max="4121" width="14.5703125" style="5" customWidth="1"/>
    <col min="4122" max="4356" width="14.5703125" style="5"/>
    <col min="4357" max="4377" width="14.5703125" style="5" customWidth="1"/>
    <col min="4378" max="4612" width="14.5703125" style="5"/>
    <col min="4613" max="4633" width="14.5703125" style="5" customWidth="1"/>
    <col min="4634" max="4868" width="14.5703125" style="5"/>
    <col min="4869" max="4889" width="14.5703125" style="5" customWidth="1"/>
    <col min="4890" max="5124" width="14.5703125" style="5"/>
    <col min="5125" max="5145" width="14.5703125" style="5" customWidth="1"/>
    <col min="5146" max="5380" width="14.5703125" style="5"/>
    <col min="5381" max="5401" width="14.5703125" style="5" customWidth="1"/>
    <col min="5402" max="5636" width="14.5703125" style="5"/>
    <col min="5637" max="5657" width="14.5703125" style="5" customWidth="1"/>
    <col min="5658" max="5892" width="14.5703125" style="5"/>
    <col min="5893" max="5913" width="14.5703125" style="5" customWidth="1"/>
    <col min="5914" max="6148" width="14.5703125" style="5"/>
    <col min="6149" max="6169" width="14.5703125" style="5" customWidth="1"/>
    <col min="6170" max="6404" width="14.5703125" style="5"/>
    <col min="6405" max="6425" width="14.5703125" style="5" customWidth="1"/>
    <col min="6426" max="6660" width="14.5703125" style="5"/>
    <col min="6661" max="6681" width="14.5703125" style="5" customWidth="1"/>
    <col min="6682" max="6916" width="14.5703125" style="5"/>
    <col min="6917" max="6937" width="14.5703125" style="5" customWidth="1"/>
    <col min="6938" max="7172" width="14.5703125" style="5"/>
    <col min="7173" max="7193" width="14.5703125" style="5" customWidth="1"/>
    <col min="7194" max="7428" width="14.5703125" style="5"/>
    <col min="7429" max="7449" width="14.5703125" style="5" customWidth="1"/>
    <col min="7450" max="7684" width="14.5703125" style="5"/>
    <col min="7685" max="7705" width="14.5703125" style="5" customWidth="1"/>
    <col min="7706" max="7940" width="14.5703125" style="5"/>
    <col min="7941" max="7961" width="14.5703125" style="5" customWidth="1"/>
    <col min="7962" max="8196" width="14.5703125" style="5"/>
    <col min="8197" max="8217" width="14.5703125" style="5" customWidth="1"/>
    <col min="8218" max="8452" width="14.5703125" style="5"/>
    <col min="8453" max="8473" width="14.5703125" style="5" customWidth="1"/>
    <col min="8474" max="8708" width="14.5703125" style="5"/>
    <col min="8709" max="8729" width="14.5703125" style="5" customWidth="1"/>
    <col min="8730" max="8964" width="14.5703125" style="5"/>
    <col min="8965" max="8985" width="14.5703125" style="5" customWidth="1"/>
    <col min="8986" max="9220" width="14.5703125" style="5"/>
    <col min="9221" max="9241" width="14.5703125" style="5" customWidth="1"/>
    <col min="9242" max="9476" width="14.5703125" style="5"/>
    <col min="9477" max="9497" width="14.5703125" style="5" customWidth="1"/>
    <col min="9498" max="9732" width="14.5703125" style="5"/>
    <col min="9733" max="9753" width="14.5703125" style="5" customWidth="1"/>
    <col min="9754" max="9988" width="14.5703125" style="5"/>
    <col min="9989" max="10009" width="14.5703125" style="5" customWidth="1"/>
    <col min="10010" max="10244" width="14.5703125" style="5"/>
    <col min="10245" max="10265" width="14.5703125" style="5" customWidth="1"/>
    <col min="10266" max="10500" width="14.5703125" style="5"/>
    <col min="10501" max="10521" width="14.5703125" style="5" customWidth="1"/>
    <col min="10522" max="10756" width="14.5703125" style="5"/>
    <col min="10757" max="10777" width="14.5703125" style="5" customWidth="1"/>
    <col min="10778" max="11012" width="14.5703125" style="5"/>
    <col min="11013" max="11033" width="14.5703125" style="5" customWidth="1"/>
    <col min="11034" max="11268" width="14.5703125" style="5"/>
    <col min="11269" max="11289" width="14.5703125" style="5" customWidth="1"/>
    <col min="11290" max="11524" width="14.5703125" style="5"/>
    <col min="11525" max="11545" width="14.5703125" style="5" customWidth="1"/>
    <col min="11546" max="11780" width="14.5703125" style="5"/>
    <col min="11781" max="11801" width="14.5703125" style="5" customWidth="1"/>
    <col min="11802" max="12036" width="14.5703125" style="5"/>
    <col min="12037" max="12057" width="14.5703125" style="5" customWidth="1"/>
    <col min="12058" max="12292" width="14.5703125" style="5"/>
    <col min="12293" max="12313" width="14.5703125" style="5" customWidth="1"/>
    <col min="12314" max="12548" width="14.5703125" style="5"/>
    <col min="12549" max="12569" width="14.5703125" style="5" customWidth="1"/>
    <col min="12570" max="12804" width="14.5703125" style="5"/>
    <col min="12805" max="12825" width="14.5703125" style="5" customWidth="1"/>
    <col min="12826" max="13060" width="14.5703125" style="5"/>
    <col min="13061" max="13081" width="14.5703125" style="5" customWidth="1"/>
    <col min="13082" max="13316" width="14.5703125" style="5"/>
    <col min="13317" max="13337" width="14.5703125" style="5" customWidth="1"/>
    <col min="13338" max="13572" width="14.5703125" style="5"/>
    <col min="13573" max="13593" width="14.5703125" style="5" customWidth="1"/>
    <col min="13594" max="13828" width="14.5703125" style="5"/>
    <col min="13829" max="13849" width="14.5703125" style="5" customWidth="1"/>
    <col min="13850" max="14084" width="14.5703125" style="5"/>
    <col min="14085" max="14105" width="14.5703125" style="5" customWidth="1"/>
    <col min="14106" max="14340" width="14.5703125" style="5"/>
    <col min="14341" max="14361" width="14.5703125" style="5" customWidth="1"/>
    <col min="14362" max="14596" width="14.5703125" style="5"/>
    <col min="14597" max="14617" width="14.5703125" style="5" customWidth="1"/>
    <col min="14618" max="14852" width="14.5703125" style="5"/>
    <col min="14853" max="14873" width="14.5703125" style="5" customWidth="1"/>
    <col min="14874" max="15108" width="14.5703125" style="5"/>
    <col min="15109" max="15129" width="14.5703125" style="5" customWidth="1"/>
    <col min="15130" max="15364" width="14.5703125" style="5"/>
    <col min="15365" max="15385" width="14.5703125" style="5" customWidth="1"/>
    <col min="15386" max="15620" width="14.5703125" style="5"/>
    <col min="15621" max="15641" width="14.5703125" style="5" customWidth="1"/>
    <col min="15642" max="15876" width="14.5703125" style="5"/>
    <col min="15877" max="15897" width="14.5703125" style="5" customWidth="1"/>
    <col min="15898" max="16132" width="14.5703125" style="5"/>
    <col min="16133" max="16153" width="14.5703125" style="5" customWidth="1"/>
    <col min="16154" max="16384" width="14.5703125" style="5"/>
  </cols>
  <sheetData>
    <row r="2" spans="1:30" ht="15.75" thickBot="1">
      <c r="A2" s="6"/>
      <c r="B2" s="4"/>
      <c r="C2" s="4"/>
      <c r="D2" s="4"/>
      <c r="E2" s="4"/>
      <c r="J2" s="37"/>
    </row>
    <row r="3" spans="1:30" ht="21.75" thickBot="1">
      <c r="D3" s="4"/>
      <c r="E3" s="1" t="s">
        <v>0</v>
      </c>
      <c r="F3" s="180"/>
      <c r="G3" s="181"/>
      <c r="H3" s="182"/>
      <c r="I3" s="2" t="s">
        <v>7</v>
      </c>
      <c r="J3" s="184"/>
      <c r="K3" s="184"/>
      <c r="L3" s="184"/>
      <c r="M3" s="3"/>
      <c r="N3" s="36"/>
      <c r="O3" s="17"/>
      <c r="P3" s="36"/>
      <c r="Q3" s="17"/>
      <c r="R3" s="17"/>
      <c r="S3" s="17"/>
      <c r="T3" s="17"/>
      <c r="U3" s="17"/>
      <c r="V3" s="17"/>
      <c r="W3" s="17"/>
      <c r="X3" s="17"/>
      <c r="Y3" s="17"/>
    </row>
    <row r="4" spans="1:30" ht="19.5" thickBot="1">
      <c r="J4" s="179"/>
      <c r="K4" s="179"/>
      <c r="L4" s="179"/>
      <c r="M4" s="7"/>
      <c r="N4" s="17"/>
      <c r="O4" s="17"/>
      <c r="P4" s="36"/>
      <c r="Q4" s="17"/>
      <c r="R4" s="17"/>
      <c r="S4" s="17"/>
      <c r="T4" s="17"/>
      <c r="U4" s="17"/>
      <c r="V4" s="17"/>
      <c r="W4" s="17"/>
      <c r="X4" s="17"/>
      <c r="Y4" s="17"/>
    </row>
    <row r="5" spans="1:30" ht="19.5" thickBot="1">
      <c r="E5" s="1" t="s">
        <v>1</v>
      </c>
      <c r="F5" s="185"/>
      <c r="G5" s="185"/>
      <c r="H5" s="185"/>
      <c r="I5" s="8"/>
      <c r="J5" s="9"/>
      <c r="K5" s="9"/>
      <c r="L5" s="9"/>
      <c r="M5" s="9"/>
      <c r="N5" s="17"/>
      <c r="O5" s="17"/>
      <c r="P5" s="36"/>
      <c r="Q5" s="17"/>
      <c r="R5" s="17"/>
      <c r="S5" s="17"/>
      <c r="T5" s="17"/>
      <c r="U5" s="17"/>
      <c r="V5" s="17"/>
      <c r="W5" s="17"/>
      <c r="X5" s="17"/>
      <c r="Y5" s="17"/>
    </row>
    <row r="6" spans="1:30" ht="18.75">
      <c r="E6" s="1"/>
      <c r="F6" s="8"/>
      <c r="G6" s="8"/>
      <c r="H6" s="8"/>
      <c r="I6" s="8"/>
      <c r="J6" s="9"/>
      <c r="K6" s="9"/>
      <c r="L6" s="9"/>
      <c r="M6" s="9"/>
      <c r="N6" s="17"/>
      <c r="O6" s="17"/>
      <c r="P6" s="36"/>
      <c r="Q6" s="17"/>
      <c r="R6" s="17"/>
      <c r="S6" s="17"/>
      <c r="T6" s="17"/>
      <c r="U6" s="17"/>
      <c r="V6" s="17"/>
      <c r="W6" s="17"/>
      <c r="X6" s="17"/>
      <c r="Y6" s="17"/>
    </row>
    <row r="7" spans="1:30" ht="19.5" thickBot="1">
      <c r="E7" s="1"/>
      <c r="F7" s="8"/>
      <c r="G7" s="8"/>
      <c r="H7" s="8"/>
      <c r="I7" s="8"/>
      <c r="J7" s="9"/>
      <c r="K7" s="9"/>
      <c r="L7" s="9"/>
      <c r="M7" s="9"/>
      <c r="N7" s="17"/>
    </row>
    <row r="8" spans="1:30" ht="24" thickBot="1">
      <c r="E8" s="58" t="s">
        <v>220</v>
      </c>
      <c r="F8" s="190" t="s">
        <v>230</v>
      </c>
      <c r="G8" s="190"/>
      <c r="H8" s="190"/>
      <c r="I8" s="8"/>
      <c r="J8" s="9"/>
      <c r="K8" s="9"/>
      <c r="L8" s="9"/>
      <c r="M8" s="9"/>
      <c r="Q8" s="4" t="s">
        <v>350</v>
      </c>
    </row>
    <row r="9" spans="1:30" ht="18.75">
      <c r="E9" s="1"/>
      <c r="F9" s="8"/>
      <c r="G9" s="8"/>
      <c r="H9" s="8"/>
      <c r="I9" s="8"/>
      <c r="J9" s="9"/>
      <c r="K9" s="9"/>
      <c r="L9" s="9"/>
      <c r="M9" s="9"/>
    </row>
    <row r="10" spans="1:30" ht="21">
      <c r="E10" s="69"/>
      <c r="F10" s="69" t="s">
        <v>227</v>
      </c>
      <c r="G10" s="8"/>
      <c r="H10" s="8"/>
      <c r="I10" s="8"/>
      <c r="J10" s="9"/>
      <c r="K10" s="9"/>
      <c r="L10" s="9"/>
      <c r="M10" s="9"/>
    </row>
    <row r="11" spans="1:30" ht="18.75">
      <c r="E11" s="1"/>
      <c r="F11" s="8"/>
      <c r="G11" s="8"/>
      <c r="H11" s="8"/>
      <c r="I11" s="8"/>
      <c r="J11" s="9"/>
      <c r="K11" s="9"/>
      <c r="L11" s="9"/>
      <c r="M11" s="9"/>
    </row>
    <row r="12" spans="1:30" ht="32.25" customHeight="1">
      <c r="E12" s="1"/>
      <c r="F12" s="8"/>
      <c r="G12" s="8"/>
      <c r="H12" s="8"/>
      <c r="I12" s="8"/>
      <c r="J12" s="9"/>
      <c r="K12" s="9"/>
      <c r="L12" s="9"/>
      <c r="M12" s="9"/>
    </row>
    <row r="13" spans="1:30" ht="19.5" thickBot="1">
      <c r="E13" s="1"/>
      <c r="F13" s="8"/>
      <c r="G13" s="8"/>
      <c r="H13" s="8"/>
      <c r="I13" s="8"/>
      <c r="J13" s="9"/>
      <c r="K13" s="9"/>
      <c r="L13" s="9"/>
      <c r="M13" s="9"/>
    </row>
    <row r="14" spans="1:30" ht="31.5" customHeight="1">
      <c r="C14" s="5" t="s">
        <v>218</v>
      </c>
      <c r="E14" s="86" t="s">
        <v>224</v>
      </c>
      <c r="F14" s="74" t="s">
        <v>225</v>
      </c>
      <c r="G14" s="22" t="s">
        <v>3</v>
      </c>
      <c r="H14" s="22" t="s">
        <v>199</v>
      </c>
      <c r="I14" s="22" t="s">
        <v>5</v>
      </c>
      <c r="J14" s="23" t="s">
        <v>200</v>
      </c>
      <c r="K14" s="24" t="s">
        <v>201</v>
      </c>
      <c r="L14" s="22" t="s">
        <v>2</v>
      </c>
      <c r="M14" s="22" t="s">
        <v>205</v>
      </c>
      <c r="N14" s="178" t="s">
        <v>4</v>
      </c>
      <c r="O14" s="178"/>
      <c r="P14" s="178"/>
      <c r="Q14" s="178"/>
      <c r="R14" s="25"/>
      <c r="S14" s="26" t="s">
        <v>206</v>
      </c>
      <c r="T14" s="27" t="s">
        <v>207</v>
      </c>
      <c r="U14" s="26" t="s">
        <v>202</v>
      </c>
      <c r="V14" s="26" t="s">
        <v>203</v>
      </c>
      <c r="W14" s="59" t="s">
        <v>6</v>
      </c>
      <c r="X14" s="26" t="s">
        <v>204</v>
      </c>
      <c r="Y14" s="141" t="s">
        <v>233</v>
      </c>
      <c r="AB14" s="179"/>
      <c r="AC14" s="179"/>
      <c r="AD14" s="179"/>
    </row>
    <row r="15" spans="1:30" s="10" customFormat="1" ht="30" customHeight="1">
      <c r="A15" s="10" t="str">
        <f t="shared" ref="A15:A46" si="0">+IF(E15&lt;&gt;"",1,"")</f>
        <v/>
      </c>
      <c r="B15" s="10" t="str">
        <f>+IF(A15=1,IF(YEAR(G15)&gt;Parametre!$N$6,"licence jeune","licence senior"),"")</f>
        <v/>
      </c>
      <c r="C15" s="10" t="str">
        <f t="shared" ref="C15:C46" si="1">+IF(A15=1,IF(OR(K15&lt;&gt;29,M15&lt;&gt;$J$3),$F$8,"renouvellement"),"")</f>
        <v/>
      </c>
      <c r="D15" s="10" t="str">
        <f>+IF(OR(C15=$F$8,C15=""),"","erreur")</f>
        <v/>
      </c>
      <c r="E15" s="91"/>
      <c r="F15" s="92"/>
      <c r="G15" s="21"/>
      <c r="H15" s="21"/>
      <c r="I15" s="93"/>
      <c r="J15" s="94"/>
      <c r="K15" s="20"/>
      <c r="L15" s="20"/>
      <c r="M15" s="20"/>
      <c r="N15" s="95"/>
      <c r="O15" s="92"/>
      <c r="P15" s="96"/>
      <c r="Q15" s="93"/>
      <c r="R15" s="94"/>
      <c r="S15" s="21"/>
      <c r="T15" s="21"/>
      <c r="U15" s="93"/>
      <c r="V15" s="94"/>
      <c r="W15" s="94"/>
      <c r="X15" s="94"/>
      <c r="Y15" s="97"/>
    </row>
    <row r="16" spans="1:30" s="10" customFormat="1" ht="30" customHeight="1">
      <c r="A16" s="10" t="str">
        <f t="shared" si="0"/>
        <v/>
      </c>
      <c r="B16" s="10" t="str">
        <f>+IF(A16=1,IF(YEAR(G16)&gt;Parametre!$N$6,"licence jeune","licence senior"),"")</f>
        <v/>
      </c>
      <c r="C16" s="10" t="str">
        <f t="shared" si="1"/>
        <v/>
      </c>
      <c r="D16" s="10" t="str">
        <f t="shared" ref="D16:D73" si="2">+IF(OR(C16=$F$8,C16=""),"","erreur")</f>
        <v/>
      </c>
      <c r="E16" s="91"/>
      <c r="F16" s="92"/>
      <c r="G16" s="21"/>
      <c r="H16" s="21"/>
      <c r="I16" s="93"/>
      <c r="J16" s="94"/>
      <c r="K16" s="20"/>
      <c r="L16" s="20"/>
      <c r="M16" s="20"/>
      <c r="N16" s="95"/>
      <c r="O16" s="92"/>
      <c r="P16" s="96"/>
      <c r="Q16" s="93"/>
      <c r="R16" s="94"/>
      <c r="S16" s="21"/>
      <c r="T16" s="21"/>
      <c r="U16" s="93"/>
      <c r="V16" s="94"/>
      <c r="W16" s="94"/>
      <c r="X16" s="94"/>
      <c r="Y16" s="97"/>
    </row>
    <row r="17" spans="1:29" s="10" customFormat="1" ht="30" customHeight="1">
      <c r="A17" s="10" t="str">
        <f t="shared" si="0"/>
        <v/>
      </c>
      <c r="B17" s="10" t="str">
        <f>+IF(A17=1,IF(YEAR(G17)&gt;Parametre!$N$6,"licence jeune","licence senior"),"")</f>
        <v/>
      </c>
      <c r="C17" s="10" t="str">
        <f t="shared" si="1"/>
        <v/>
      </c>
      <c r="D17" s="10" t="str">
        <f t="shared" si="2"/>
        <v/>
      </c>
      <c r="E17" s="91"/>
      <c r="F17" s="92"/>
      <c r="G17" s="21"/>
      <c r="H17" s="21"/>
      <c r="I17" s="93"/>
      <c r="J17" s="94"/>
      <c r="K17" s="20"/>
      <c r="L17" s="20"/>
      <c r="M17" s="20"/>
      <c r="N17" s="95"/>
      <c r="O17" s="44"/>
      <c r="P17" s="96"/>
      <c r="Q17" s="93"/>
      <c r="R17" s="94"/>
      <c r="S17" s="21"/>
      <c r="T17" s="21"/>
      <c r="U17" s="93"/>
      <c r="V17" s="94"/>
      <c r="W17" s="94"/>
      <c r="X17" s="94"/>
      <c r="Y17" s="97"/>
      <c r="Z17" s="11"/>
      <c r="AA17" s="11"/>
      <c r="AC17" s="12"/>
    </row>
    <row r="18" spans="1:29" s="10" customFormat="1" ht="30" customHeight="1">
      <c r="A18" s="10" t="str">
        <f t="shared" si="0"/>
        <v/>
      </c>
      <c r="B18" s="10" t="str">
        <f>+IF(A18=1,IF(YEAR(G18)&gt;Parametre!$N$6,"licence jeune","licence senior"),"")</f>
        <v/>
      </c>
      <c r="C18" s="10" t="str">
        <f t="shared" si="1"/>
        <v/>
      </c>
      <c r="D18" s="10" t="str">
        <f t="shared" si="2"/>
        <v/>
      </c>
      <c r="E18" s="91"/>
      <c r="F18" s="92"/>
      <c r="G18" s="21"/>
      <c r="H18" s="21"/>
      <c r="I18" s="93"/>
      <c r="J18" s="94"/>
      <c r="K18" s="20"/>
      <c r="L18" s="20"/>
      <c r="M18" s="20"/>
      <c r="N18" s="95"/>
      <c r="O18" s="92"/>
      <c r="P18" s="96"/>
      <c r="Q18" s="93"/>
      <c r="R18" s="94"/>
      <c r="S18" s="21"/>
      <c r="T18" s="21"/>
      <c r="U18" s="93"/>
      <c r="V18" s="94"/>
      <c r="W18" s="94"/>
      <c r="X18" s="94"/>
      <c r="Y18" s="97"/>
    </row>
    <row r="19" spans="1:29" s="10" customFormat="1" ht="30" customHeight="1">
      <c r="A19" s="10" t="str">
        <f t="shared" si="0"/>
        <v/>
      </c>
      <c r="B19" s="10" t="str">
        <f>+IF(A19=1,IF(YEAR(G19)&gt;Parametre!$N$6,"licence jeune","licence senior"),"")</f>
        <v/>
      </c>
      <c r="C19" s="10" t="str">
        <f t="shared" si="1"/>
        <v/>
      </c>
      <c r="D19" s="10" t="str">
        <f t="shared" si="2"/>
        <v/>
      </c>
      <c r="E19" s="91"/>
      <c r="F19" s="92"/>
      <c r="G19" s="21"/>
      <c r="H19" s="21"/>
      <c r="I19" s="93"/>
      <c r="J19" s="94"/>
      <c r="K19" s="20"/>
      <c r="L19" s="20"/>
      <c r="M19" s="20"/>
      <c r="N19" s="95"/>
      <c r="O19" s="92"/>
      <c r="P19" s="96"/>
      <c r="Q19" s="93"/>
      <c r="R19" s="94"/>
      <c r="S19" s="21"/>
      <c r="T19" s="21"/>
      <c r="U19" s="93"/>
      <c r="V19" s="94"/>
      <c r="W19" s="94"/>
      <c r="X19" s="94"/>
      <c r="Y19" s="97"/>
    </row>
    <row r="20" spans="1:29" s="10" customFormat="1" ht="30" customHeight="1">
      <c r="A20" s="10" t="str">
        <f t="shared" si="0"/>
        <v/>
      </c>
      <c r="B20" s="10" t="str">
        <f>+IF(A20=1,IF(YEAR(G20)&gt;Parametre!$N$6,"licence jeune","licence senior"),"")</f>
        <v/>
      </c>
      <c r="C20" s="10" t="str">
        <f t="shared" si="1"/>
        <v/>
      </c>
      <c r="D20" s="10" t="str">
        <f t="shared" si="2"/>
        <v/>
      </c>
      <c r="E20" s="91"/>
      <c r="F20" s="92"/>
      <c r="G20" s="21"/>
      <c r="H20" s="21"/>
      <c r="I20" s="93"/>
      <c r="J20" s="94"/>
      <c r="K20" s="20"/>
      <c r="L20" s="20"/>
      <c r="M20" s="20"/>
      <c r="N20" s="95"/>
      <c r="O20" s="92"/>
      <c r="P20" s="96"/>
      <c r="Q20" s="93"/>
      <c r="R20" s="94"/>
      <c r="S20" s="21"/>
      <c r="T20" s="21"/>
      <c r="U20" s="93"/>
      <c r="V20" s="94"/>
      <c r="W20" s="94"/>
      <c r="X20" s="94"/>
      <c r="Y20" s="97"/>
    </row>
    <row r="21" spans="1:29" s="10" customFormat="1" ht="30" customHeight="1">
      <c r="A21" s="10" t="str">
        <f t="shared" si="0"/>
        <v/>
      </c>
      <c r="B21" s="10" t="str">
        <f>+IF(A21=1,IF(YEAR(G21)&gt;Parametre!$N$6,"licence jeune","licence senior"),"")</f>
        <v/>
      </c>
      <c r="C21" s="10" t="str">
        <f t="shared" si="1"/>
        <v/>
      </c>
      <c r="D21" s="10" t="str">
        <f t="shared" si="2"/>
        <v/>
      </c>
      <c r="E21" s="91"/>
      <c r="F21" s="92"/>
      <c r="G21" s="21"/>
      <c r="H21" s="21"/>
      <c r="I21" s="93"/>
      <c r="J21" s="94"/>
      <c r="K21" s="20"/>
      <c r="L21" s="20"/>
      <c r="M21" s="20"/>
      <c r="N21" s="95"/>
      <c r="O21" s="92"/>
      <c r="P21" s="96"/>
      <c r="Q21" s="93"/>
      <c r="R21" s="94"/>
      <c r="S21" s="21"/>
      <c r="T21" s="21"/>
      <c r="U21" s="93"/>
      <c r="V21" s="94"/>
      <c r="W21" s="94"/>
      <c r="X21" s="94"/>
      <c r="Y21" s="97"/>
    </row>
    <row r="22" spans="1:29" s="13" customFormat="1" ht="30" customHeight="1">
      <c r="A22" s="10" t="str">
        <f t="shared" si="0"/>
        <v/>
      </c>
      <c r="B22" s="10" t="str">
        <f>+IF(A22=1,IF(YEAR(G22)&gt;Parametre!$N$6,"licence jeune","licence senior"),"")</f>
        <v/>
      </c>
      <c r="C22" s="10" t="str">
        <f t="shared" si="1"/>
        <v/>
      </c>
      <c r="D22" s="10" t="str">
        <f t="shared" si="2"/>
        <v/>
      </c>
      <c r="E22" s="91"/>
      <c r="F22" s="92"/>
      <c r="G22" s="21"/>
      <c r="H22" s="21"/>
      <c r="I22" s="93"/>
      <c r="J22" s="94"/>
      <c r="K22" s="20"/>
      <c r="L22" s="20"/>
      <c r="M22" s="20"/>
      <c r="N22" s="95"/>
      <c r="O22" s="92"/>
      <c r="P22" s="96"/>
      <c r="Q22" s="93"/>
      <c r="R22" s="94"/>
      <c r="S22" s="21"/>
      <c r="T22" s="21"/>
      <c r="U22" s="93"/>
      <c r="V22" s="94"/>
      <c r="W22" s="94"/>
      <c r="X22" s="94"/>
      <c r="Y22" s="97"/>
    </row>
    <row r="23" spans="1:29" s="13" customFormat="1" ht="30" customHeight="1">
      <c r="A23" s="10" t="str">
        <f t="shared" si="0"/>
        <v/>
      </c>
      <c r="B23" s="10" t="str">
        <f>+IF(A23=1,IF(YEAR(G23)&gt;Parametre!$N$6,"licence jeune","licence senior"),"")</f>
        <v/>
      </c>
      <c r="C23" s="10" t="str">
        <f t="shared" si="1"/>
        <v/>
      </c>
      <c r="D23" s="10" t="str">
        <f t="shared" si="2"/>
        <v/>
      </c>
      <c r="E23" s="91"/>
      <c r="F23" s="92"/>
      <c r="G23" s="21"/>
      <c r="H23" s="21"/>
      <c r="I23" s="93"/>
      <c r="J23" s="94"/>
      <c r="K23" s="20"/>
      <c r="L23" s="20"/>
      <c r="M23" s="20"/>
      <c r="N23" s="95"/>
      <c r="O23" s="92"/>
      <c r="P23" s="96"/>
      <c r="Q23" s="93"/>
      <c r="R23" s="94"/>
      <c r="S23" s="21"/>
      <c r="T23" s="21"/>
      <c r="U23" s="93"/>
      <c r="V23" s="94"/>
      <c r="W23" s="94"/>
      <c r="X23" s="94"/>
      <c r="Y23" s="97"/>
    </row>
    <row r="24" spans="1:29" ht="30" customHeight="1">
      <c r="A24" s="10" t="str">
        <f t="shared" si="0"/>
        <v/>
      </c>
      <c r="B24" s="10" t="str">
        <f>+IF(A24=1,IF(YEAR(G24)&gt;Parametre!$N$6,"licence jeune","licence senior"),"")</f>
        <v/>
      </c>
      <c r="C24" s="10" t="str">
        <f t="shared" si="1"/>
        <v/>
      </c>
      <c r="D24" s="10" t="str">
        <f t="shared" si="2"/>
        <v/>
      </c>
      <c r="E24" s="91"/>
      <c r="F24" s="92"/>
      <c r="G24" s="21"/>
      <c r="H24" s="21"/>
      <c r="I24" s="93"/>
      <c r="J24" s="98"/>
      <c r="K24" s="20"/>
      <c r="L24" s="20"/>
      <c r="M24" s="20"/>
      <c r="N24" s="95"/>
      <c r="O24" s="92"/>
      <c r="P24" s="96"/>
      <c r="Q24" s="93"/>
      <c r="R24" s="94"/>
      <c r="S24" s="21"/>
      <c r="T24" s="21"/>
      <c r="U24" s="93"/>
      <c r="V24" s="94"/>
      <c r="W24" s="94"/>
      <c r="X24" s="94"/>
      <c r="Y24" s="97"/>
    </row>
    <row r="25" spans="1:29" s="10" customFormat="1" ht="30" customHeight="1">
      <c r="A25" s="10" t="str">
        <f t="shared" si="0"/>
        <v/>
      </c>
      <c r="B25" s="10" t="str">
        <f>+IF(A25=1,IF(YEAR(G25)&gt;Parametre!$N$6,"licence jeune","licence senior"),"")</f>
        <v/>
      </c>
      <c r="C25" s="10" t="str">
        <f t="shared" si="1"/>
        <v/>
      </c>
      <c r="D25" s="10" t="str">
        <f t="shared" si="2"/>
        <v/>
      </c>
      <c r="E25" s="91"/>
      <c r="F25" s="92"/>
      <c r="G25" s="21"/>
      <c r="H25" s="21"/>
      <c r="I25" s="67"/>
      <c r="J25" s="94"/>
      <c r="K25" s="20"/>
      <c r="L25" s="20"/>
      <c r="M25" s="20"/>
      <c r="N25" s="95"/>
      <c r="O25" s="92"/>
      <c r="P25" s="96"/>
      <c r="Q25" s="93"/>
      <c r="R25" s="94"/>
      <c r="S25" s="21"/>
      <c r="T25" s="21"/>
      <c r="U25" s="93"/>
      <c r="V25" s="94"/>
      <c r="W25" s="94"/>
      <c r="X25" s="94"/>
      <c r="Y25" s="97"/>
    </row>
    <row r="26" spans="1:29" s="10" customFormat="1" ht="30" customHeight="1">
      <c r="A26" s="10" t="str">
        <f t="shared" si="0"/>
        <v/>
      </c>
      <c r="B26" s="10" t="str">
        <f>+IF(A26=1,IF(YEAR(G26)&gt;Parametre!$N$6,"licence jeune","licence senior"),"")</f>
        <v/>
      </c>
      <c r="C26" s="10" t="str">
        <f t="shared" si="1"/>
        <v/>
      </c>
      <c r="D26" s="10" t="str">
        <f t="shared" si="2"/>
        <v/>
      </c>
      <c r="E26" s="91"/>
      <c r="F26" s="92"/>
      <c r="G26" s="21"/>
      <c r="H26" s="21"/>
      <c r="I26" s="93"/>
      <c r="J26" s="94"/>
      <c r="K26" s="20"/>
      <c r="L26" s="20"/>
      <c r="M26" s="20"/>
      <c r="N26" s="95"/>
      <c r="O26" s="92"/>
      <c r="P26" s="96"/>
      <c r="Q26" s="93"/>
      <c r="R26" s="94"/>
      <c r="S26" s="21"/>
      <c r="T26" s="21"/>
      <c r="U26" s="99"/>
      <c r="V26" s="94"/>
      <c r="W26" s="94"/>
      <c r="X26" s="94"/>
      <c r="Y26" s="97"/>
    </row>
    <row r="27" spans="1:29" s="10" customFormat="1" ht="30" customHeight="1">
      <c r="A27" s="10" t="str">
        <f t="shared" si="0"/>
        <v/>
      </c>
      <c r="B27" s="10" t="str">
        <f>+IF(A27=1,IF(YEAR(G27)&gt;Parametre!$N$6,"licence jeune","licence senior"),"")</f>
        <v/>
      </c>
      <c r="C27" s="10" t="str">
        <f t="shared" si="1"/>
        <v/>
      </c>
      <c r="D27" s="10" t="str">
        <f t="shared" si="2"/>
        <v/>
      </c>
      <c r="E27" s="91"/>
      <c r="F27" s="92"/>
      <c r="G27" s="21"/>
      <c r="H27" s="21"/>
      <c r="I27" s="93"/>
      <c r="J27" s="94"/>
      <c r="K27" s="20"/>
      <c r="L27" s="20"/>
      <c r="M27" s="20"/>
      <c r="N27" s="95"/>
      <c r="O27" s="92"/>
      <c r="P27" s="96"/>
      <c r="Q27" s="93"/>
      <c r="R27" s="94"/>
      <c r="S27" s="21"/>
      <c r="T27" s="21"/>
      <c r="U27" s="93"/>
      <c r="V27" s="94"/>
      <c r="W27" s="94"/>
      <c r="X27" s="94"/>
      <c r="Y27" s="97"/>
    </row>
    <row r="28" spans="1:29" s="10" customFormat="1" ht="30" customHeight="1">
      <c r="A28" s="10" t="str">
        <f t="shared" si="0"/>
        <v/>
      </c>
      <c r="B28" s="10" t="str">
        <f>+IF(A28=1,IF(YEAR(G28)&gt;Parametre!$N$6,"licence jeune","licence senior"),"")</f>
        <v/>
      </c>
      <c r="C28" s="10" t="str">
        <f t="shared" si="1"/>
        <v/>
      </c>
      <c r="D28" s="10" t="str">
        <f t="shared" si="2"/>
        <v/>
      </c>
      <c r="E28" s="91"/>
      <c r="F28" s="92"/>
      <c r="G28" s="21"/>
      <c r="H28" s="21"/>
      <c r="I28" s="93"/>
      <c r="J28" s="94"/>
      <c r="K28" s="20"/>
      <c r="L28" s="20"/>
      <c r="M28" s="20"/>
      <c r="N28" s="95"/>
      <c r="O28" s="44"/>
      <c r="P28" s="96"/>
      <c r="Q28" s="93"/>
      <c r="R28" s="94"/>
      <c r="S28" s="21"/>
      <c r="T28" s="21"/>
      <c r="U28" s="93"/>
      <c r="V28" s="94"/>
      <c r="W28" s="94"/>
      <c r="X28" s="94"/>
      <c r="Y28" s="97"/>
      <c r="Z28" s="11"/>
      <c r="AA28" s="11"/>
      <c r="AC28" s="12"/>
    </row>
    <row r="29" spans="1:29" s="10" customFormat="1" ht="30" customHeight="1">
      <c r="A29" s="10" t="str">
        <f t="shared" si="0"/>
        <v/>
      </c>
      <c r="B29" s="10" t="str">
        <f>+IF(A29=1,IF(YEAR(G29)&gt;Parametre!$N$6,"licence jeune","licence senior"),"")</f>
        <v/>
      </c>
      <c r="C29" s="10" t="str">
        <f t="shared" si="1"/>
        <v/>
      </c>
      <c r="D29" s="10" t="str">
        <f t="shared" si="2"/>
        <v/>
      </c>
      <c r="E29" s="91"/>
      <c r="F29" s="92"/>
      <c r="G29" s="21"/>
      <c r="H29" s="21"/>
      <c r="I29" s="93"/>
      <c r="J29" s="94"/>
      <c r="K29" s="20"/>
      <c r="L29" s="20"/>
      <c r="M29" s="20"/>
      <c r="N29" s="95"/>
      <c r="O29" s="92"/>
      <c r="P29" s="100"/>
      <c r="Q29" s="93"/>
      <c r="R29" s="94"/>
      <c r="S29" s="21"/>
      <c r="T29" s="21"/>
      <c r="U29" s="93"/>
      <c r="V29" s="94"/>
      <c r="W29" s="94"/>
      <c r="X29" s="94"/>
      <c r="Y29" s="97"/>
    </row>
    <row r="30" spans="1:29" s="10" customFormat="1" ht="30" customHeight="1">
      <c r="A30" s="10" t="str">
        <f t="shared" si="0"/>
        <v/>
      </c>
      <c r="B30" s="10" t="str">
        <f>+IF(A30=1,IF(YEAR(G30)&gt;Parametre!$N$6,"licence jeune","licence senior"),"")</f>
        <v/>
      </c>
      <c r="C30" s="10" t="str">
        <f t="shared" si="1"/>
        <v/>
      </c>
      <c r="D30" s="10" t="str">
        <f t="shared" si="2"/>
        <v/>
      </c>
      <c r="E30" s="91"/>
      <c r="F30" s="92"/>
      <c r="G30" s="21"/>
      <c r="H30" s="21"/>
      <c r="I30" s="93"/>
      <c r="J30" s="94"/>
      <c r="K30" s="20"/>
      <c r="L30" s="20"/>
      <c r="M30" s="20"/>
      <c r="N30" s="95"/>
      <c r="O30" s="92"/>
      <c r="P30" s="96"/>
      <c r="Q30" s="93"/>
      <c r="R30" s="94"/>
      <c r="S30" s="21"/>
      <c r="T30" s="21"/>
      <c r="U30" s="93"/>
      <c r="V30" s="94"/>
      <c r="W30" s="94"/>
      <c r="X30" s="94"/>
      <c r="Y30" s="97"/>
    </row>
    <row r="31" spans="1:29" s="10" customFormat="1" ht="30" customHeight="1">
      <c r="A31" s="10" t="str">
        <f t="shared" si="0"/>
        <v/>
      </c>
      <c r="B31" s="10" t="str">
        <f>+IF(A31=1,IF(YEAR(G31)&gt;Parametre!$N$6,"licence jeune","licence senior"),"")</f>
        <v/>
      </c>
      <c r="C31" s="10" t="str">
        <f t="shared" si="1"/>
        <v/>
      </c>
      <c r="D31" s="10" t="str">
        <f t="shared" si="2"/>
        <v/>
      </c>
      <c r="E31" s="91"/>
      <c r="F31" s="92"/>
      <c r="G31" s="21"/>
      <c r="H31" s="21"/>
      <c r="I31" s="93"/>
      <c r="J31" s="94"/>
      <c r="K31" s="20"/>
      <c r="L31" s="20"/>
      <c r="M31" s="20"/>
      <c r="N31" s="95"/>
      <c r="O31" s="92"/>
      <c r="P31" s="96"/>
      <c r="Q31" s="93"/>
      <c r="R31" s="94"/>
      <c r="S31" s="21"/>
      <c r="T31" s="21"/>
      <c r="U31" s="93"/>
      <c r="V31" s="94"/>
      <c r="W31" s="94"/>
      <c r="X31" s="94"/>
      <c r="Y31" s="97"/>
    </row>
    <row r="32" spans="1:29" s="10" customFormat="1" ht="30" customHeight="1">
      <c r="A32" s="10" t="str">
        <f t="shared" si="0"/>
        <v/>
      </c>
      <c r="B32" s="10" t="str">
        <f>+IF(A32=1,IF(YEAR(G32)&gt;Parametre!$N$6,"licence jeune","licence senior"),"")</f>
        <v/>
      </c>
      <c r="C32" s="10" t="str">
        <f t="shared" si="1"/>
        <v/>
      </c>
      <c r="D32" s="10" t="str">
        <f t="shared" si="2"/>
        <v/>
      </c>
      <c r="E32" s="91"/>
      <c r="F32" s="92"/>
      <c r="G32" s="21"/>
      <c r="H32" s="21"/>
      <c r="I32" s="93"/>
      <c r="J32" s="94"/>
      <c r="K32" s="20"/>
      <c r="L32" s="20"/>
      <c r="M32" s="20"/>
      <c r="N32" s="95"/>
      <c r="O32" s="92"/>
      <c r="P32" s="96"/>
      <c r="Q32" s="93"/>
      <c r="R32" s="94"/>
      <c r="S32" s="21"/>
      <c r="T32" s="21"/>
      <c r="U32" s="93"/>
      <c r="V32" s="94"/>
      <c r="W32" s="94"/>
      <c r="X32" s="94"/>
      <c r="Y32" s="97"/>
    </row>
    <row r="33" spans="1:25" s="10" customFormat="1" ht="30" customHeight="1">
      <c r="A33" s="10" t="str">
        <f t="shared" si="0"/>
        <v/>
      </c>
      <c r="B33" s="10" t="str">
        <f>+IF(A33=1,IF(YEAR(G33)&gt;Parametre!$N$6,"licence jeune","licence senior"),"")</f>
        <v/>
      </c>
      <c r="C33" s="10" t="str">
        <f t="shared" si="1"/>
        <v/>
      </c>
      <c r="D33" s="10" t="str">
        <f t="shared" si="2"/>
        <v/>
      </c>
      <c r="E33" s="91"/>
      <c r="F33" s="92"/>
      <c r="G33" s="21"/>
      <c r="H33" s="21"/>
      <c r="I33" s="93"/>
      <c r="J33" s="94"/>
      <c r="K33" s="20"/>
      <c r="L33" s="20"/>
      <c r="M33" s="20"/>
      <c r="N33" s="95"/>
      <c r="O33" s="92"/>
      <c r="P33" s="96"/>
      <c r="Q33" s="93"/>
      <c r="R33" s="94"/>
      <c r="S33" s="21"/>
      <c r="T33" s="21"/>
      <c r="U33" s="93"/>
      <c r="V33" s="94"/>
      <c r="W33" s="94"/>
      <c r="X33" s="94"/>
      <c r="Y33" s="97"/>
    </row>
    <row r="34" spans="1:25" s="10" customFormat="1" ht="30" customHeight="1">
      <c r="A34" s="10" t="str">
        <f t="shared" si="0"/>
        <v/>
      </c>
      <c r="B34" s="10" t="str">
        <f>+IF(A34=1,IF(YEAR(G34)&gt;Parametre!$N$6,"licence jeune","licence senior"),"")</f>
        <v/>
      </c>
      <c r="C34" s="10" t="str">
        <f t="shared" si="1"/>
        <v/>
      </c>
      <c r="D34" s="10" t="str">
        <f t="shared" si="2"/>
        <v/>
      </c>
      <c r="E34" s="91"/>
      <c r="F34" s="92"/>
      <c r="G34" s="21"/>
      <c r="H34" s="21"/>
      <c r="I34" s="93"/>
      <c r="J34" s="94"/>
      <c r="K34" s="20"/>
      <c r="L34" s="20"/>
      <c r="M34" s="20"/>
      <c r="N34" s="95"/>
      <c r="O34" s="92"/>
      <c r="P34" s="96"/>
      <c r="Q34" s="93"/>
      <c r="R34" s="94"/>
      <c r="S34" s="21"/>
      <c r="T34" s="21"/>
      <c r="U34" s="93"/>
      <c r="V34" s="94"/>
      <c r="W34" s="94"/>
      <c r="X34" s="94"/>
      <c r="Y34" s="97"/>
    </row>
    <row r="35" spans="1:25" s="10" customFormat="1" ht="18.75" hidden="1">
      <c r="A35" s="10" t="str">
        <f t="shared" si="0"/>
        <v/>
      </c>
      <c r="B35" s="10" t="str">
        <f>+IF(A35=1,IF(YEAR(G35)&gt;Parametre!$N$6,"licence jeune","licence senior"),"")</f>
        <v/>
      </c>
      <c r="C35" s="10" t="str">
        <f t="shared" si="1"/>
        <v/>
      </c>
      <c r="D35" s="10" t="str">
        <f t="shared" si="2"/>
        <v/>
      </c>
      <c r="E35" s="71"/>
      <c r="F35" s="43"/>
      <c r="G35" s="19"/>
      <c r="H35" s="19"/>
      <c r="I35" s="60"/>
      <c r="J35" s="61"/>
      <c r="K35" s="18"/>
      <c r="L35" s="18"/>
      <c r="M35" s="18"/>
      <c r="N35" s="40"/>
      <c r="O35" s="43"/>
      <c r="P35" s="38"/>
      <c r="Q35" s="60"/>
      <c r="R35" s="61"/>
      <c r="S35" s="19"/>
      <c r="T35" s="19"/>
      <c r="U35" s="60"/>
      <c r="V35" s="61"/>
      <c r="W35" s="61"/>
      <c r="X35" s="61"/>
      <c r="Y35" s="28"/>
    </row>
    <row r="36" spans="1:25" s="10" customFormat="1" ht="18.75" hidden="1">
      <c r="A36" s="10" t="str">
        <f t="shared" si="0"/>
        <v/>
      </c>
      <c r="B36" s="10" t="str">
        <f>+IF(A36=1,IF(YEAR(G36)&gt;Parametre!$N$6,"licence jeune","licence senior"),"")</f>
        <v/>
      </c>
      <c r="C36" s="10" t="str">
        <f t="shared" si="1"/>
        <v/>
      </c>
      <c r="D36" s="10" t="str">
        <f t="shared" si="2"/>
        <v/>
      </c>
      <c r="E36" s="71"/>
      <c r="F36" s="43"/>
      <c r="G36" s="19"/>
      <c r="H36" s="19"/>
      <c r="I36" s="60"/>
      <c r="J36" s="61"/>
      <c r="K36" s="18"/>
      <c r="L36" s="18"/>
      <c r="M36" s="18"/>
      <c r="N36" s="40"/>
      <c r="O36" s="43"/>
      <c r="P36" s="38"/>
      <c r="Q36" s="60"/>
      <c r="R36" s="61"/>
      <c r="S36" s="19"/>
      <c r="T36" s="19"/>
      <c r="U36" s="60"/>
      <c r="V36" s="61"/>
      <c r="W36" s="61"/>
      <c r="X36" s="61"/>
      <c r="Y36" s="28"/>
    </row>
    <row r="37" spans="1:25" s="10" customFormat="1" ht="18.75" hidden="1">
      <c r="A37" s="10" t="str">
        <f t="shared" si="0"/>
        <v/>
      </c>
      <c r="B37" s="10" t="str">
        <f>+IF(A37=1,IF(YEAR(G37)&gt;Parametre!$N$6,"licence jeune","licence senior"),"")</f>
        <v/>
      </c>
      <c r="C37" s="10" t="str">
        <f t="shared" si="1"/>
        <v/>
      </c>
      <c r="D37" s="10" t="str">
        <f t="shared" si="2"/>
        <v/>
      </c>
      <c r="E37" s="71"/>
      <c r="F37" s="43"/>
      <c r="G37" s="19"/>
      <c r="H37" s="19"/>
      <c r="I37" s="60"/>
      <c r="J37" s="61"/>
      <c r="K37" s="18"/>
      <c r="L37" s="18"/>
      <c r="M37" s="18"/>
      <c r="N37" s="40"/>
      <c r="O37" s="43"/>
      <c r="P37" s="38"/>
      <c r="Q37" s="60"/>
      <c r="R37" s="61"/>
      <c r="S37" s="19"/>
      <c r="T37" s="19"/>
      <c r="U37" s="60"/>
      <c r="V37" s="61"/>
      <c r="W37" s="61"/>
      <c r="X37" s="61"/>
      <c r="Y37" s="28"/>
    </row>
    <row r="38" spans="1:25" s="10" customFormat="1" ht="18.75" hidden="1">
      <c r="A38" s="10" t="str">
        <f t="shared" si="0"/>
        <v/>
      </c>
      <c r="B38" s="10" t="str">
        <f>+IF(A38=1,IF(YEAR(G38)&gt;Parametre!$N$6,"licence jeune","licence senior"),"")</f>
        <v/>
      </c>
      <c r="C38" s="10" t="str">
        <f t="shared" si="1"/>
        <v/>
      </c>
      <c r="D38" s="10" t="str">
        <f t="shared" si="2"/>
        <v/>
      </c>
      <c r="E38" s="71"/>
      <c r="F38" s="43"/>
      <c r="G38" s="19"/>
      <c r="H38" s="19"/>
      <c r="I38" s="60"/>
      <c r="J38" s="61"/>
      <c r="K38" s="18"/>
      <c r="L38" s="18"/>
      <c r="M38" s="18"/>
      <c r="N38" s="40"/>
      <c r="O38" s="45"/>
      <c r="P38" s="38"/>
      <c r="Q38" s="60"/>
      <c r="R38" s="61"/>
      <c r="S38" s="19"/>
      <c r="T38" s="19"/>
      <c r="U38" s="60"/>
      <c r="V38" s="61"/>
      <c r="W38" s="61"/>
      <c r="X38" s="61"/>
      <c r="Y38" s="28"/>
    </row>
    <row r="39" spans="1:25" s="10" customFormat="1" ht="18.75" hidden="1">
      <c r="A39" s="10" t="str">
        <f t="shared" si="0"/>
        <v/>
      </c>
      <c r="B39" s="10" t="str">
        <f>+IF(A39=1,IF(YEAR(G39)&gt;Parametre!$N$6,"licence jeune","licence senior"),"")</f>
        <v/>
      </c>
      <c r="C39" s="10" t="str">
        <f t="shared" si="1"/>
        <v/>
      </c>
      <c r="D39" s="10" t="str">
        <f t="shared" si="2"/>
        <v/>
      </c>
      <c r="E39" s="71"/>
      <c r="F39" s="43"/>
      <c r="G39" s="19"/>
      <c r="H39" s="19"/>
      <c r="I39" s="60"/>
      <c r="J39" s="61"/>
      <c r="K39" s="18"/>
      <c r="L39" s="18"/>
      <c r="M39" s="18"/>
      <c r="N39" s="41"/>
      <c r="O39" s="43"/>
      <c r="P39" s="38"/>
      <c r="Q39" s="60"/>
      <c r="R39" s="61"/>
      <c r="S39" s="19"/>
      <c r="T39" s="19"/>
      <c r="U39" s="60"/>
      <c r="V39" s="61"/>
      <c r="W39" s="61"/>
      <c r="X39" s="61"/>
      <c r="Y39" s="28"/>
    </row>
    <row r="40" spans="1:25" s="10" customFormat="1" ht="18.75" hidden="1">
      <c r="A40" s="10" t="str">
        <f t="shared" si="0"/>
        <v/>
      </c>
      <c r="B40" s="10" t="str">
        <f>+IF(A40=1,IF(YEAR(G40)&gt;Parametre!$N$6,"licence jeune","licence senior"),"")</f>
        <v/>
      </c>
      <c r="C40" s="10" t="str">
        <f t="shared" si="1"/>
        <v/>
      </c>
      <c r="D40" s="10" t="str">
        <f t="shared" si="2"/>
        <v/>
      </c>
      <c r="E40" s="71"/>
      <c r="F40" s="43"/>
      <c r="G40" s="19"/>
      <c r="H40" s="19"/>
      <c r="I40" s="60"/>
      <c r="J40" s="61"/>
      <c r="K40" s="18"/>
      <c r="L40" s="18"/>
      <c r="M40" s="18"/>
      <c r="N40" s="40"/>
      <c r="O40" s="43"/>
      <c r="P40" s="38"/>
      <c r="Q40" s="60"/>
      <c r="R40" s="61"/>
      <c r="S40" s="19"/>
      <c r="T40" s="19"/>
      <c r="U40" s="60"/>
      <c r="V40" s="61"/>
      <c r="W40" s="61"/>
      <c r="X40" s="61"/>
      <c r="Y40" s="28"/>
    </row>
    <row r="41" spans="1:25" s="10" customFormat="1" ht="18.75" hidden="1">
      <c r="A41" s="10" t="str">
        <f t="shared" si="0"/>
        <v/>
      </c>
      <c r="B41" s="10" t="str">
        <f>+IF(A41=1,IF(YEAR(G41)&gt;Parametre!$N$6,"licence jeune","licence senior"),"")</f>
        <v/>
      </c>
      <c r="C41" s="10" t="str">
        <f t="shared" si="1"/>
        <v/>
      </c>
      <c r="D41" s="10" t="str">
        <f t="shared" si="2"/>
        <v/>
      </c>
      <c r="E41" s="71"/>
      <c r="F41" s="43"/>
      <c r="G41" s="19"/>
      <c r="H41" s="19"/>
      <c r="I41" s="60"/>
      <c r="J41" s="61"/>
      <c r="K41" s="18"/>
      <c r="L41" s="18"/>
      <c r="M41" s="18"/>
      <c r="N41" s="40"/>
      <c r="O41" s="43"/>
      <c r="P41" s="38"/>
      <c r="Q41" s="60"/>
      <c r="R41" s="61"/>
      <c r="S41" s="19"/>
      <c r="T41" s="19"/>
      <c r="U41" s="60"/>
      <c r="V41" s="61"/>
      <c r="W41" s="61"/>
      <c r="X41" s="61"/>
      <c r="Y41" s="28"/>
    </row>
    <row r="42" spans="1:25" s="10" customFormat="1" ht="18.75" hidden="1">
      <c r="A42" s="10" t="str">
        <f t="shared" si="0"/>
        <v/>
      </c>
      <c r="B42" s="10" t="str">
        <f>+IF(A42=1,IF(YEAR(G42)&gt;Parametre!$N$6,"licence jeune","licence senior"),"")</f>
        <v/>
      </c>
      <c r="C42" s="10" t="str">
        <f t="shared" si="1"/>
        <v/>
      </c>
      <c r="D42" s="10" t="str">
        <f t="shared" si="2"/>
        <v/>
      </c>
      <c r="E42" s="71"/>
      <c r="F42" s="43"/>
      <c r="G42" s="19"/>
      <c r="H42" s="19"/>
      <c r="I42" s="60"/>
      <c r="J42" s="61"/>
      <c r="K42" s="18"/>
      <c r="L42" s="18"/>
      <c r="M42" s="18"/>
      <c r="N42" s="40"/>
      <c r="O42" s="43"/>
      <c r="P42" s="38"/>
      <c r="Q42" s="60"/>
      <c r="R42" s="61"/>
      <c r="S42" s="19"/>
      <c r="T42" s="19"/>
      <c r="U42" s="60"/>
      <c r="V42" s="61"/>
      <c r="W42" s="61"/>
      <c r="X42" s="61"/>
      <c r="Y42" s="28"/>
    </row>
    <row r="43" spans="1:25" s="10" customFormat="1" ht="18.75" hidden="1">
      <c r="A43" s="10" t="str">
        <f t="shared" si="0"/>
        <v/>
      </c>
      <c r="B43" s="10" t="str">
        <f>+IF(A43=1,IF(YEAR(G43)&gt;Parametre!$N$6,"licence jeune","licence senior"),"")</f>
        <v/>
      </c>
      <c r="C43" s="10" t="str">
        <f t="shared" si="1"/>
        <v/>
      </c>
      <c r="D43" s="10" t="str">
        <f t="shared" si="2"/>
        <v/>
      </c>
      <c r="E43" s="71"/>
      <c r="F43" s="43"/>
      <c r="G43" s="19"/>
      <c r="H43" s="19"/>
      <c r="I43" s="60"/>
      <c r="J43" s="61"/>
      <c r="K43" s="18"/>
      <c r="L43" s="18"/>
      <c r="M43" s="18"/>
      <c r="N43" s="40"/>
      <c r="O43" s="43"/>
      <c r="P43" s="38"/>
      <c r="Q43" s="60"/>
      <c r="R43" s="61"/>
      <c r="S43" s="19"/>
      <c r="T43" s="19"/>
      <c r="U43" s="60"/>
      <c r="V43" s="61"/>
      <c r="W43" s="61"/>
      <c r="X43" s="61"/>
      <c r="Y43" s="28"/>
    </row>
    <row r="44" spans="1:25" s="10" customFormat="1" ht="18.75" hidden="1">
      <c r="A44" s="10" t="str">
        <f t="shared" si="0"/>
        <v/>
      </c>
      <c r="B44" s="10" t="str">
        <f>+IF(A44=1,IF(YEAR(G44)&gt;Parametre!$N$6,"licence jeune","licence senior"),"")</f>
        <v/>
      </c>
      <c r="C44" s="10" t="str">
        <f t="shared" si="1"/>
        <v/>
      </c>
      <c r="D44" s="10" t="str">
        <f t="shared" si="2"/>
        <v/>
      </c>
      <c r="E44" s="71"/>
      <c r="F44" s="43"/>
      <c r="G44" s="19"/>
      <c r="H44" s="19"/>
      <c r="I44" s="60"/>
      <c r="J44" s="61"/>
      <c r="K44" s="18"/>
      <c r="L44" s="18"/>
      <c r="M44" s="18"/>
      <c r="N44" s="40"/>
      <c r="O44" s="43"/>
      <c r="P44" s="38"/>
      <c r="Q44" s="60"/>
      <c r="R44" s="61"/>
      <c r="S44" s="19"/>
      <c r="T44" s="19"/>
      <c r="U44" s="60"/>
      <c r="V44" s="61"/>
      <c r="W44" s="61"/>
      <c r="X44" s="61"/>
      <c r="Y44" s="28"/>
    </row>
    <row r="45" spans="1:25" s="10" customFormat="1" ht="18.75" hidden="1">
      <c r="A45" s="10" t="str">
        <f t="shared" si="0"/>
        <v/>
      </c>
      <c r="B45" s="10" t="str">
        <f>+IF(A45=1,IF(YEAR(G45)&gt;Parametre!$N$6,"licence jeune","licence senior"),"")</f>
        <v/>
      </c>
      <c r="C45" s="10" t="str">
        <f t="shared" si="1"/>
        <v/>
      </c>
      <c r="D45" s="10" t="str">
        <f t="shared" si="2"/>
        <v/>
      </c>
      <c r="E45" s="71"/>
      <c r="F45" s="43"/>
      <c r="G45" s="19"/>
      <c r="H45" s="19"/>
      <c r="I45" s="60"/>
      <c r="J45" s="61"/>
      <c r="K45" s="18"/>
      <c r="L45" s="18"/>
      <c r="M45" s="18"/>
      <c r="N45" s="40"/>
      <c r="O45" s="43"/>
      <c r="P45" s="38"/>
      <c r="Q45" s="60"/>
      <c r="R45" s="61"/>
      <c r="S45" s="19"/>
      <c r="T45" s="19"/>
      <c r="U45" s="60"/>
      <c r="V45" s="61"/>
      <c r="W45" s="61"/>
      <c r="X45" s="61"/>
      <c r="Y45" s="28"/>
    </row>
    <row r="46" spans="1:25" s="10" customFormat="1" ht="18.75" hidden="1">
      <c r="A46" s="10" t="str">
        <f t="shared" si="0"/>
        <v/>
      </c>
      <c r="B46" s="10" t="str">
        <f>+IF(A46=1,IF(YEAR(G46)&gt;Parametre!$N$6,"licence jeune","licence senior"),"")</f>
        <v/>
      </c>
      <c r="C46" s="10" t="str">
        <f t="shared" si="1"/>
        <v/>
      </c>
      <c r="D46" s="10" t="str">
        <f t="shared" si="2"/>
        <v/>
      </c>
      <c r="E46" s="71"/>
      <c r="F46" s="43"/>
      <c r="G46" s="19"/>
      <c r="H46" s="19"/>
      <c r="I46" s="60"/>
      <c r="J46" s="61"/>
      <c r="K46" s="18"/>
      <c r="L46" s="18"/>
      <c r="M46" s="18"/>
      <c r="N46" s="40"/>
      <c r="O46" s="43"/>
      <c r="P46" s="38"/>
      <c r="Q46" s="60"/>
      <c r="R46" s="61"/>
      <c r="S46" s="19"/>
      <c r="T46" s="19"/>
      <c r="U46" s="60"/>
      <c r="V46" s="61"/>
      <c r="W46" s="61"/>
      <c r="X46" s="61"/>
      <c r="Y46" s="28"/>
    </row>
    <row r="47" spans="1:25" s="10" customFormat="1" ht="18.75" hidden="1">
      <c r="A47" s="10" t="str">
        <f t="shared" ref="A47:A73" si="3">+IF(E47&lt;&gt;"",1,"")</f>
        <v/>
      </c>
      <c r="B47" s="10" t="str">
        <f>+IF(A47=1,IF(YEAR(G47)&gt;Parametre!$N$6,"licence jeune","licence senior"),"")</f>
        <v/>
      </c>
      <c r="C47" s="10" t="str">
        <f t="shared" ref="C47:C73" si="4">+IF(A47=1,IF(OR(K47&lt;&gt;29,M47&lt;&gt;$J$3),$F$8,"renouvellement"),"")</f>
        <v/>
      </c>
      <c r="D47" s="10" t="str">
        <f t="shared" si="2"/>
        <v/>
      </c>
      <c r="E47" s="71"/>
      <c r="F47" s="43"/>
      <c r="G47" s="19"/>
      <c r="H47" s="19"/>
      <c r="I47" s="60"/>
      <c r="J47" s="61"/>
      <c r="K47" s="18"/>
      <c r="L47" s="18"/>
      <c r="M47" s="18"/>
      <c r="N47" s="40"/>
      <c r="O47" s="43"/>
      <c r="P47" s="38"/>
      <c r="Q47" s="60"/>
      <c r="R47" s="61"/>
      <c r="S47" s="19"/>
      <c r="T47" s="19"/>
      <c r="U47" s="60"/>
      <c r="V47" s="61"/>
      <c r="W47" s="61"/>
      <c r="X47" s="61"/>
      <c r="Y47" s="28"/>
    </row>
    <row r="48" spans="1:25" s="10" customFormat="1" ht="18.75" hidden="1">
      <c r="A48" s="10" t="str">
        <f t="shared" si="3"/>
        <v/>
      </c>
      <c r="B48" s="10" t="str">
        <f>+IF(A48=1,IF(YEAR(G48)&gt;Parametre!$N$6,"licence jeune","licence senior"),"")</f>
        <v/>
      </c>
      <c r="C48" s="10" t="str">
        <f t="shared" si="4"/>
        <v/>
      </c>
      <c r="D48" s="10" t="str">
        <f t="shared" si="2"/>
        <v/>
      </c>
      <c r="E48" s="71"/>
      <c r="F48" s="43"/>
      <c r="G48" s="19"/>
      <c r="H48" s="19"/>
      <c r="I48" s="60"/>
      <c r="J48" s="61"/>
      <c r="K48" s="18"/>
      <c r="L48" s="18"/>
      <c r="M48" s="18"/>
      <c r="N48" s="40"/>
      <c r="O48" s="43"/>
      <c r="P48" s="38"/>
      <c r="Q48" s="60"/>
      <c r="R48" s="61"/>
      <c r="S48" s="19"/>
      <c r="T48" s="19"/>
      <c r="U48" s="60"/>
      <c r="V48" s="61"/>
      <c r="W48" s="61"/>
      <c r="X48" s="61"/>
      <c r="Y48" s="28"/>
    </row>
    <row r="49" spans="1:25" s="10" customFormat="1" ht="18.75" hidden="1">
      <c r="A49" s="10" t="str">
        <f t="shared" si="3"/>
        <v/>
      </c>
      <c r="B49" s="10" t="str">
        <f>+IF(A49=1,IF(YEAR(G49)&gt;Parametre!$N$6,"licence jeune","licence senior"),"")</f>
        <v/>
      </c>
      <c r="C49" s="10" t="str">
        <f t="shared" si="4"/>
        <v/>
      </c>
      <c r="D49" s="10" t="str">
        <f t="shared" si="2"/>
        <v/>
      </c>
      <c r="E49" s="71"/>
      <c r="F49" s="43"/>
      <c r="G49" s="19"/>
      <c r="H49" s="19"/>
      <c r="I49" s="60"/>
      <c r="J49" s="61"/>
      <c r="K49" s="18"/>
      <c r="L49" s="18"/>
      <c r="M49" s="18"/>
      <c r="N49" s="40"/>
      <c r="O49" s="43"/>
      <c r="P49" s="38"/>
      <c r="Q49" s="60"/>
      <c r="R49" s="61"/>
      <c r="S49" s="19"/>
      <c r="T49" s="19"/>
      <c r="U49" s="60"/>
      <c r="V49" s="61"/>
      <c r="W49" s="61"/>
      <c r="X49" s="61"/>
      <c r="Y49" s="28"/>
    </row>
    <row r="50" spans="1:25" s="10" customFormat="1" ht="18.75" hidden="1">
      <c r="A50" s="10" t="str">
        <f t="shared" si="3"/>
        <v/>
      </c>
      <c r="B50" s="10" t="str">
        <f>+IF(A50=1,IF(YEAR(G50)&gt;Parametre!$N$6,"licence jeune","licence senior"),"")</f>
        <v/>
      </c>
      <c r="C50" s="10" t="str">
        <f t="shared" si="4"/>
        <v/>
      </c>
      <c r="D50" s="10" t="str">
        <f t="shared" si="2"/>
        <v/>
      </c>
      <c r="E50" s="71"/>
      <c r="F50" s="43"/>
      <c r="G50" s="19"/>
      <c r="H50" s="19"/>
      <c r="I50" s="60"/>
      <c r="J50" s="61"/>
      <c r="K50" s="18"/>
      <c r="L50" s="18"/>
      <c r="M50" s="18"/>
      <c r="N50" s="40"/>
      <c r="O50" s="43"/>
      <c r="P50" s="38"/>
      <c r="Q50" s="60"/>
      <c r="R50" s="61"/>
      <c r="S50" s="19"/>
      <c r="T50" s="19"/>
      <c r="U50" s="60"/>
      <c r="V50" s="61"/>
      <c r="W50" s="61"/>
      <c r="X50" s="61"/>
      <c r="Y50" s="28"/>
    </row>
    <row r="51" spans="1:25" s="10" customFormat="1" ht="18.75" hidden="1">
      <c r="A51" s="10" t="str">
        <f t="shared" si="3"/>
        <v/>
      </c>
      <c r="B51" s="10" t="str">
        <f>+IF(A51=1,IF(YEAR(G51)&gt;Parametre!$N$6,"licence jeune","licence senior"),"")</f>
        <v/>
      </c>
      <c r="C51" s="10" t="str">
        <f t="shared" si="4"/>
        <v/>
      </c>
      <c r="D51" s="10" t="str">
        <f t="shared" si="2"/>
        <v/>
      </c>
      <c r="E51" s="71"/>
      <c r="F51" s="43"/>
      <c r="G51" s="19"/>
      <c r="H51" s="19"/>
      <c r="I51" s="60"/>
      <c r="J51" s="61"/>
      <c r="K51" s="18"/>
      <c r="L51" s="18"/>
      <c r="M51" s="18"/>
      <c r="N51" s="40"/>
      <c r="O51" s="43"/>
      <c r="P51" s="38"/>
      <c r="Q51" s="60"/>
      <c r="R51" s="61"/>
      <c r="S51" s="19"/>
      <c r="T51" s="19"/>
      <c r="U51" s="60"/>
      <c r="V51" s="61"/>
      <c r="W51" s="61"/>
      <c r="X51" s="61"/>
      <c r="Y51" s="28"/>
    </row>
    <row r="52" spans="1:25" s="10" customFormat="1" ht="18.75" hidden="1">
      <c r="A52" s="10" t="str">
        <f t="shared" si="3"/>
        <v/>
      </c>
      <c r="B52" s="10" t="str">
        <f>+IF(A52=1,IF(YEAR(G52)&gt;Parametre!$N$6,"licence jeune","licence senior"),"")</f>
        <v/>
      </c>
      <c r="C52" s="10" t="str">
        <f t="shared" si="4"/>
        <v/>
      </c>
      <c r="D52" s="10" t="str">
        <f t="shared" si="2"/>
        <v/>
      </c>
      <c r="E52" s="71"/>
      <c r="F52" s="43"/>
      <c r="G52" s="19"/>
      <c r="H52" s="19"/>
      <c r="I52" s="60"/>
      <c r="J52" s="61"/>
      <c r="K52" s="18"/>
      <c r="L52" s="18"/>
      <c r="M52" s="18"/>
      <c r="N52" s="40"/>
      <c r="O52" s="43"/>
      <c r="P52" s="38"/>
      <c r="Q52" s="60"/>
      <c r="R52" s="61"/>
      <c r="S52" s="19"/>
      <c r="T52" s="19"/>
      <c r="U52" s="60"/>
      <c r="V52" s="61"/>
      <c r="W52" s="61"/>
      <c r="X52" s="61"/>
      <c r="Y52" s="28"/>
    </row>
    <row r="53" spans="1:25" s="10" customFormat="1" ht="18.75" hidden="1">
      <c r="A53" s="10" t="str">
        <f t="shared" si="3"/>
        <v/>
      </c>
      <c r="B53" s="10" t="str">
        <f>+IF(A53=1,IF(YEAR(G53)&gt;Parametre!$N$6,"licence jeune","licence senior"),"")</f>
        <v/>
      </c>
      <c r="C53" s="10" t="str">
        <f t="shared" si="4"/>
        <v/>
      </c>
      <c r="D53" s="10" t="str">
        <f t="shared" si="2"/>
        <v/>
      </c>
      <c r="E53" s="71"/>
      <c r="F53" s="43"/>
      <c r="G53" s="19"/>
      <c r="H53" s="19"/>
      <c r="I53" s="60"/>
      <c r="J53" s="61"/>
      <c r="K53" s="18"/>
      <c r="L53" s="18"/>
      <c r="M53" s="18"/>
      <c r="N53" s="40"/>
      <c r="O53" s="43"/>
      <c r="P53" s="38"/>
      <c r="Q53" s="60"/>
      <c r="R53" s="61"/>
      <c r="S53" s="19"/>
      <c r="T53" s="19"/>
      <c r="U53" s="60"/>
      <c r="V53" s="61"/>
      <c r="W53" s="61"/>
      <c r="X53" s="61"/>
      <c r="Y53" s="28"/>
    </row>
    <row r="54" spans="1:25" s="10" customFormat="1" ht="18.75" hidden="1">
      <c r="A54" s="10" t="str">
        <f t="shared" si="3"/>
        <v/>
      </c>
      <c r="B54" s="10" t="str">
        <f>+IF(A54=1,IF(YEAR(G54)&gt;Parametre!$N$6,"licence jeune","licence senior"),"")</f>
        <v/>
      </c>
      <c r="C54" s="10" t="str">
        <f t="shared" si="4"/>
        <v/>
      </c>
      <c r="D54" s="10" t="str">
        <f t="shared" si="2"/>
        <v/>
      </c>
      <c r="E54" s="71"/>
      <c r="F54" s="43"/>
      <c r="G54" s="19"/>
      <c r="H54" s="19"/>
      <c r="I54" s="60"/>
      <c r="J54" s="61"/>
      <c r="K54" s="18"/>
      <c r="L54" s="18"/>
      <c r="M54" s="18"/>
      <c r="N54" s="40"/>
      <c r="O54" s="43"/>
      <c r="P54" s="38"/>
      <c r="Q54" s="60"/>
      <c r="R54" s="61"/>
      <c r="S54" s="19"/>
      <c r="T54" s="19"/>
      <c r="U54" s="60"/>
      <c r="V54" s="61"/>
      <c r="W54" s="61"/>
      <c r="X54" s="61"/>
      <c r="Y54" s="28"/>
    </row>
    <row r="55" spans="1:25" s="10" customFormat="1" ht="18.75" hidden="1">
      <c r="A55" s="10" t="str">
        <f t="shared" si="3"/>
        <v/>
      </c>
      <c r="B55" s="10" t="str">
        <f>+IF(A55=1,IF(YEAR(G55)&gt;Parametre!$N$6,"licence jeune","licence senior"),"")</f>
        <v/>
      </c>
      <c r="C55" s="10" t="str">
        <f t="shared" si="4"/>
        <v/>
      </c>
      <c r="D55" s="10" t="str">
        <f t="shared" si="2"/>
        <v/>
      </c>
      <c r="E55" s="71"/>
      <c r="F55" s="43"/>
      <c r="G55" s="19"/>
      <c r="H55" s="19"/>
      <c r="I55" s="60"/>
      <c r="J55" s="61"/>
      <c r="K55" s="18"/>
      <c r="L55" s="18"/>
      <c r="M55" s="18"/>
      <c r="N55" s="40"/>
      <c r="O55" s="43"/>
      <c r="P55" s="38"/>
      <c r="Q55" s="60"/>
      <c r="R55" s="61"/>
      <c r="S55" s="19"/>
      <c r="T55" s="19"/>
      <c r="U55" s="60"/>
      <c r="V55" s="61"/>
      <c r="W55" s="61"/>
      <c r="X55" s="61"/>
      <c r="Y55" s="28"/>
    </row>
    <row r="56" spans="1:25" s="10" customFormat="1" ht="18.75" hidden="1">
      <c r="A56" s="10" t="str">
        <f t="shared" si="3"/>
        <v/>
      </c>
      <c r="B56" s="10" t="str">
        <f>+IF(A56=1,IF(YEAR(G56)&gt;Parametre!$N$6,"licence jeune","licence senior"),"")</f>
        <v/>
      </c>
      <c r="C56" s="10" t="str">
        <f t="shared" si="4"/>
        <v/>
      </c>
      <c r="D56" s="10" t="str">
        <f t="shared" si="2"/>
        <v/>
      </c>
      <c r="E56" s="71"/>
      <c r="F56" s="43"/>
      <c r="G56" s="19"/>
      <c r="H56" s="19"/>
      <c r="I56" s="60"/>
      <c r="J56" s="61"/>
      <c r="K56" s="18"/>
      <c r="L56" s="18"/>
      <c r="M56" s="18"/>
      <c r="N56" s="40"/>
      <c r="O56" s="43"/>
      <c r="P56" s="38"/>
      <c r="Q56" s="60"/>
      <c r="R56" s="61"/>
      <c r="S56" s="19"/>
      <c r="T56" s="19"/>
      <c r="U56" s="60"/>
      <c r="V56" s="61"/>
      <c r="W56" s="61"/>
      <c r="X56" s="61"/>
      <c r="Y56" s="28"/>
    </row>
    <row r="57" spans="1:25" s="10" customFormat="1" ht="18.75" hidden="1">
      <c r="A57" s="10" t="str">
        <f t="shared" si="3"/>
        <v/>
      </c>
      <c r="B57" s="10" t="str">
        <f>+IF(A57=1,IF(YEAR(G57)&gt;Parametre!$N$6,"licence jeune","licence senior"),"")</f>
        <v/>
      </c>
      <c r="C57" s="10" t="str">
        <f t="shared" si="4"/>
        <v/>
      </c>
      <c r="D57" s="10" t="str">
        <f t="shared" si="2"/>
        <v/>
      </c>
      <c r="E57" s="71"/>
      <c r="F57" s="43"/>
      <c r="G57" s="19"/>
      <c r="H57" s="19"/>
      <c r="I57" s="60"/>
      <c r="J57" s="61"/>
      <c r="K57" s="18"/>
      <c r="L57" s="18"/>
      <c r="M57" s="18"/>
      <c r="N57" s="40"/>
      <c r="O57" s="43"/>
      <c r="P57" s="38"/>
      <c r="Q57" s="60"/>
      <c r="R57" s="61"/>
      <c r="S57" s="19"/>
      <c r="T57" s="19"/>
      <c r="U57" s="60"/>
      <c r="V57" s="61"/>
      <c r="W57" s="61"/>
      <c r="X57" s="61"/>
      <c r="Y57" s="28"/>
    </row>
    <row r="58" spans="1:25" s="10" customFormat="1" ht="18.75" hidden="1">
      <c r="A58" s="10" t="str">
        <f t="shared" si="3"/>
        <v/>
      </c>
      <c r="B58" s="10" t="str">
        <f>+IF(A58=1,IF(YEAR(G58)&gt;Parametre!$N$6,"licence jeune","licence senior"),"")</f>
        <v/>
      </c>
      <c r="C58" s="10" t="str">
        <f t="shared" si="4"/>
        <v/>
      </c>
      <c r="D58" s="10" t="str">
        <f t="shared" si="2"/>
        <v/>
      </c>
      <c r="E58" s="71"/>
      <c r="F58" s="43"/>
      <c r="G58" s="19"/>
      <c r="H58" s="19"/>
      <c r="I58" s="60"/>
      <c r="J58" s="61"/>
      <c r="K58" s="18"/>
      <c r="L58" s="18"/>
      <c r="M58" s="18"/>
      <c r="N58" s="40"/>
      <c r="O58" s="43"/>
      <c r="P58" s="38"/>
      <c r="Q58" s="60"/>
      <c r="R58" s="61"/>
      <c r="S58" s="19"/>
      <c r="T58" s="19"/>
      <c r="U58" s="60"/>
      <c r="V58" s="61"/>
      <c r="W58" s="61"/>
      <c r="X58" s="61"/>
      <c r="Y58" s="28"/>
    </row>
    <row r="59" spans="1:25" s="10" customFormat="1" ht="18.75" hidden="1">
      <c r="A59" s="10" t="str">
        <f t="shared" si="3"/>
        <v/>
      </c>
      <c r="B59" s="10" t="str">
        <f>+IF(A59=1,IF(YEAR(G59)&gt;Parametre!$N$6,"licence jeune","licence senior"),"")</f>
        <v/>
      </c>
      <c r="C59" s="10" t="str">
        <f t="shared" si="4"/>
        <v/>
      </c>
      <c r="D59" s="10" t="str">
        <f t="shared" si="2"/>
        <v/>
      </c>
      <c r="E59" s="71"/>
      <c r="F59" s="43"/>
      <c r="G59" s="19"/>
      <c r="H59" s="19"/>
      <c r="I59" s="60"/>
      <c r="J59" s="61"/>
      <c r="K59" s="18"/>
      <c r="L59" s="18"/>
      <c r="M59" s="18"/>
      <c r="N59" s="40"/>
      <c r="O59" s="43"/>
      <c r="P59" s="38"/>
      <c r="Q59" s="60"/>
      <c r="R59" s="61"/>
      <c r="S59" s="19"/>
      <c r="T59" s="19"/>
      <c r="U59" s="60"/>
      <c r="V59" s="61"/>
      <c r="W59" s="61"/>
      <c r="X59" s="61"/>
      <c r="Y59" s="28"/>
    </row>
    <row r="60" spans="1:25" s="10" customFormat="1" ht="18.75" hidden="1">
      <c r="A60" s="10" t="str">
        <f t="shared" si="3"/>
        <v/>
      </c>
      <c r="B60" s="10" t="str">
        <f>+IF(A60=1,IF(YEAR(G60)&gt;Parametre!$N$6,"licence jeune","licence senior"),"")</f>
        <v/>
      </c>
      <c r="C60" s="10" t="str">
        <f t="shared" si="4"/>
        <v/>
      </c>
      <c r="D60" s="10" t="str">
        <f t="shared" si="2"/>
        <v/>
      </c>
      <c r="E60" s="71"/>
      <c r="F60" s="43"/>
      <c r="G60" s="19"/>
      <c r="H60" s="19"/>
      <c r="I60" s="60"/>
      <c r="J60" s="61"/>
      <c r="K60" s="18"/>
      <c r="L60" s="18"/>
      <c r="M60" s="18"/>
      <c r="N60" s="40"/>
      <c r="O60" s="43"/>
      <c r="P60" s="38"/>
      <c r="Q60" s="60"/>
      <c r="R60" s="61"/>
      <c r="S60" s="19"/>
      <c r="T60" s="19"/>
      <c r="U60" s="60"/>
      <c r="V60" s="61"/>
      <c r="W60" s="61"/>
      <c r="X60" s="61"/>
      <c r="Y60" s="28"/>
    </row>
    <row r="61" spans="1:25" s="10" customFormat="1" ht="18.75" hidden="1">
      <c r="A61" s="10" t="str">
        <f t="shared" si="3"/>
        <v/>
      </c>
      <c r="B61" s="10" t="str">
        <f>+IF(A61=1,IF(YEAR(G61)&gt;Parametre!$N$6,"licence jeune","licence senior"),"")</f>
        <v/>
      </c>
      <c r="C61" s="10" t="str">
        <f t="shared" si="4"/>
        <v/>
      </c>
      <c r="D61" s="10" t="str">
        <f t="shared" si="2"/>
        <v/>
      </c>
      <c r="E61" s="71"/>
      <c r="F61" s="43"/>
      <c r="G61" s="19"/>
      <c r="H61" s="19"/>
      <c r="I61" s="60"/>
      <c r="J61" s="61"/>
      <c r="K61" s="18"/>
      <c r="L61" s="18"/>
      <c r="M61" s="18"/>
      <c r="N61" s="40"/>
      <c r="O61" s="43"/>
      <c r="P61" s="38"/>
      <c r="Q61" s="60"/>
      <c r="R61" s="61"/>
      <c r="S61" s="19"/>
      <c r="T61" s="19"/>
      <c r="U61" s="60"/>
      <c r="V61" s="61"/>
      <c r="W61" s="61"/>
      <c r="X61" s="61"/>
      <c r="Y61" s="28"/>
    </row>
    <row r="62" spans="1:25" s="13" customFormat="1" ht="18.75" hidden="1">
      <c r="A62" s="10" t="str">
        <f t="shared" si="3"/>
        <v/>
      </c>
      <c r="B62" s="10" t="str">
        <f>+IF(A62=1,IF(YEAR(G62)&gt;Parametre!$N$6,"licence jeune","licence senior"),"")</f>
        <v/>
      </c>
      <c r="C62" s="10" t="str">
        <f t="shared" si="4"/>
        <v/>
      </c>
      <c r="D62" s="10" t="str">
        <f t="shared" si="2"/>
        <v/>
      </c>
      <c r="E62" s="71"/>
      <c r="F62" s="43"/>
      <c r="G62" s="19"/>
      <c r="H62" s="19"/>
      <c r="I62" s="60"/>
      <c r="J62" s="61"/>
      <c r="K62" s="18"/>
      <c r="L62" s="18"/>
      <c r="M62" s="18"/>
      <c r="N62" s="40"/>
      <c r="O62" s="43"/>
      <c r="P62" s="38"/>
      <c r="Q62" s="60"/>
      <c r="R62" s="61"/>
      <c r="S62" s="19"/>
      <c r="T62" s="19"/>
      <c r="U62" s="60"/>
      <c r="V62" s="61"/>
      <c r="W62" s="61"/>
      <c r="X62" s="61"/>
      <c r="Y62" s="28"/>
    </row>
    <row r="63" spans="1:25" ht="18.75" hidden="1">
      <c r="A63" s="10" t="str">
        <f t="shared" si="3"/>
        <v/>
      </c>
      <c r="B63" s="10" t="str">
        <f>+IF(A63=1,IF(YEAR(G63)&gt;Parametre!$N$6,"licence jeune","licence senior"),"")</f>
        <v/>
      </c>
      <c r="C63" s="10" t="str">
        <f t="shared" si="4"/>
        <v/>
      </c>
      <c r="D63" s="10" t="str">
        <f t="shared" si="2"/>
        <v/>
      </c>
      <c r="E63" s="71"/>
      <c r="F63" s="43"/>
      <c r="G63" s="19"/>
      <c r="H63" s="21"/>
      <c r="I63" s="67"/>
      <c r="J63" s="61"/>
      <c r="K63" s="20"/>
      <c r="L63" s="20"/>
      <c r="M63" s="20"/>
      <c r="N63" s="40"/>
      <c r="O63" s="43"/>
      <c r="P63" s="38"/>
      <c r="Q63" s="60"/>
      <c r="R63" s="61"/>
      <c r="S63" s="19"/>
      <c r="T63" s="19"/>
      <c r="U63" s="60"/>
      <c r="V63" s="61"/>
      <c r="W63" s="61"/>
      <c r="X63" s="61"/>
      <c r="Y63" s="28"/>
    </row>
    <row r="64" spans="1:25" ht="18.75" hidden="1">
      <c r="A64" s="10" t="str">
        <f t="shared" si="3"/>
        <v/>
      </c>
      <c r="B64" s="10" t="str">
        <f>+IF(A64=1,IF(YEAR(G64)&gt;Parametre!$N$6,"licence jeune","licence senior"),"")</f>
        <v/>
      </c>
      <c r="C64" s="10" t="str">
        <f t="shared" si="4"/>
        <v/>
      </c>
      <c r="D64" s="10" t="str">
        <f t="shared" si="2"/>
        <v/>
      </c>
      <c r="E64" s="71"/>
      <c r="F64" s="43"/>
      <c r="G64" s="19"/>
      <c r="H64" s="19"/>
      <c r="I64" s="60"/>
      <c r="J64" s="61"/>
      <c r="K64" s="18"/>
      <c r="L64" s="18"/>
      <c r="M64" s="18"/>
      <c r="N64" s="40"/>
      <c r="O64" s="43"/>
      <c r="P64" s="38"/>
      <c r="Q64" s="60"/>
      <c r="R64" s="61"/>
      <c r="S64" s="19"/>
      <c r="T64" s="19"/>
      <c r="U64" s="60"/>
      <c r="V64" s="61"/>
      <c r="W64" s="61"/>
      <c r="X64" s="61"/>
      <c r="Y64" s="28"/>
    </row>
    <row r="65" spans="1:25" ht="18.75" hidden="1">
      <c r="A65" s="10" t="str">
        <f t="shared" si="3"/>
        <v/>
      </c>
      <c r="B65" s="10" t="str">
        <f>+IF(A65=1,IF(YEAR(G65)&gt;Parametre!$N$6,"licence jeune","licence senior"),"")</f>
        <v/>
      </c>
      <c r="C65" s="10" t="str">
        <f t="shared" si="4"/>
        <v/>
      </c>
      <c r="D65" s="10" t="str">
        <f t="shared" si="2"/>
        <v/>
      </c>
      <c r="E65" s="71"/>
      <c r="F65" s="43"/>
      <c r="G65" s="19"/>
      <c r="H65" s="19"/>
      <c r="I65" s="60"/>
      <c r="J65" s="61"/>
      <c r="K65" s="18"/>
      <c r="L65" s="18"/>
      <c r="M65" s="18"/>
      <c r="N65" s="40"/>
      <c r="O65" s="43"/>
      <c r="P65" s="38"/>
      <c r="Q65" s="60"/>
      <c r="R65" s="61"/>
      <c r="S65" s="19"/>
      <c r="T65" s="19"/>
      <c r="U65" s="60"/>
      <c r="V65" s="61"/>
      <c r="W65" s="61"/>
      <c r="X65" s="61"/>
      <c r="Y65" s="28"/>
    </row>
    <row r="66" spans="1:25" ht="18.75" hidden="1">
      <c r="A66" s="10" t="str">
        <f t="shared" si="3"/>
        <v/>
      </c>
      <c r="B66" s="10" t="str">
        <f>+IF(A66=1,IF(YEAR(G66)&gt;Parametre!$N$6,"licence jeune","licence senior"),"")</f>
        <v/>
      </c>
      <c r="C66" s="10" t="str">
        <f t="shared" si="4"/>
        <v/>
      </c>
      <c r="D66" s="10" t="str">
        <f t="shared" si="2"/>
        <v/>
      </c>
      <c r="E66" s="71"/>
      <c r="F66" s="43"/>
      <c r="G66" s="19"/>
      <c r="H66" s="19"/>
      <c r="I66" s="60"/>
      <c r="J66" s="61"/>
      <c r="K66" s="18"/>
      <c r="L66" s="18"/>
      <c r="M66" s="18"/>
      <c r="N66" s="40"/>
      <c r="O66" s="43"/>
      <c r="P66" s="38"/>
      <c r="Q66" s="60"/>
      <c r="R66" s="61"/>
      <c r="S66" s="19"/>
      <c r="T66" s="19"/>
      <c r="U66" s="60"/>
      <c r="V66" s="61"/>
      <c r="W66" s="61"/>
      <c r="X66" s="61"/>
      <c r="Y66" s="28"/>
    </row>
    <row r="67" spans="1:25" ht="18.75" hidden="1">
      <c r="A67" s="10" t="str">
        <f t="shared" si="3"/>
        <v/>
      </c>
      <c r="B67" s="10" t="str">
        <f>+IF(A67=1,IF(YEAR(G67)&gt;Parametre!$N$6,"licence jeune","licence senior"),"")</f>
        <v/>
      </c>
      <c r="C67" s="10" t="str">
        <f t="shared" si="4"/>
        <v/>
      </c>
      <c r="D67" s="10" t="str">
        <f t="shared" si="2"/>
        <v/>
      </c>
      <c r="E67" s="71"/>
      <c r="F67" s="43"/>
      <c r="G67" s="19"/>
      <c r="H67" s="19"/>
      <c r="I67" s="60"/>
      <c r="J67" s="61"/>
      <c r="K67" s="18"/>
      <c r="L67" s="18"/>
      <c r="M67" s="18"/>
      <c r="N67" s="40"/>
      <c r="O67" s="43"/>
      <c r="P67" s="38"/>
      <c r="Q67" s="60"/>
      <c r="R67" s="61"/>
      <c r="S67" s="19"/>
      <c r="T67" s="19"/>
      <c r="U67" s="60"/>
      <c r="V67" s="61"/>
      <c r="W67" s="61"/>
      <c r="X67" s="61"/>
      <c r="Y67" s="28"/>
    </row>
    <row r="68" spans="1:25" ht="18.75" hidden="1">
      <c r="A68" s="10" t="str">
        <f t="shared" si="3"/>
        <v/>
      </c>
      <c r="B68" s="10" t="str">
        <f>+IF(A68=1,IF(YEAR(G68)&gt;Parametre!$N$6,"licence jeune","licence senior"),"")</f>
        <v/>
      </c>
      <c r="C68" s="10" t="str">
        <f t="shared" si="4"/>
        <v/>
      </c>
      <c r="D68" s="10" t="str">
        <f t="shared" si="2"/>
        <v/>
      </c>
      <c r="E68" s="71"/>
      <c r="F68" s="43"/>
      <c r="G68" s="19"/>
      <c r="H68" s="21"/>
      <c r="I68" s="67"/>
      <c r="J68" s="61"/>
      <c r="K68" s="20"/>
      <c r="L68" s="20"/>
      <c r="M68" s="20"/>
      <c r="N68" s="40"/>
      <c r="O68" s="43"/>
      <c r="P68" s="38"/>
      <c r="Q68" s="60"/>
      <c r="R68" s="61"/>
      <c r="S68" s="19"/>
      <c r="T68" s="19"/>
      <c r="U68" s="60"/>
      <c r="V68" s="61"/>
      <c r="W68" s="61"/>
      <c r="X68" s="61"/>
      <c r="Y68" s="28"/>
    </row>
    <row r="69" spans="1:25" ht="18.75" hidden="1">
      <c r="A69" s="10" t="str">
        <f t="shared" si="3"/>
        <v/>
      </c>
      <c r="B69" s="10" t="str">
        <f>+IF(A69=1,IF(YEAR(G69)&gt;Parametre!$N$6,"licence jeune","licence senior"),"")</f>
        <v/>
      </c>
      <c r="C69" s="10" t="str">
        <f t="shared" si="4"/>
        <v/>
      </c>
      <c r="D69" s="10" t="str">
        <f t="shared" si="2"/>
        <v/>
      </c>
      <c r="E69" s="71"/>
      <c r="F69" s="43"/>
      <c r="G69" s="19"/>
      <c r="H69" s="19"/>
      <c r="I69" s="60"/>
      <c r="J69" s="61"/>
      <c r="K69" s="18"/>
      <c r="L69" s="18"/>
      <c r="M69" s="18"/>
      <c r="N69" s="40"/>
      <c r="O69" s="43"/>
      <c r="P69" s="38"/>
      <c r="Q69" s="60"/>
      <c r="R69" s="61"/>
      <c r="S69" s="19"/>
      <c r="T69" s="19"/>
      <c r="U69" s="60"/>
      <c r="V69" s="61"/>
      <c r="W69" s="61"/>
      <c r="X69" s="61"/>
      <c r="Y69" s="28"/>
    </row>
    <row r="70" spans="1:25" ht="18.75" hidden="1">
      <c r="A70" s="10" t="str">
        <f t="shared" si="3"/>
        <v/>
      </c>
      <c r="B70" s="10" t="str">
        <f>+IF(A70=1,IF(YEAR(G70)&gt;Parametre!$N$6,"licence jeune","licence senior"),"")</f>
        <v/>
      </c>
      <c r="C70" s="10" t="str">
        <f t="shared" si="4"/>
        <v/>
      </c>
      <c r="D70" s="10" t="str">
        <f t="shared" si="2"/>
        <v/>
      </c>
      <c r="E70" s="71"/>
      <c r="F70" s="43"/>
      <c r="G70" s="19"/>
      <c r="H70" s="19"/>
      <c r="I70" s="60"/>
      <c r="J70" s="61"/>
      <c r="K70" s="18"/>
      <c r="L70" s="18"/>
      <c r="M70" s="18"/>
      <c r="N70" s="40"/>
      <c r="O70" s="43"/>
      <c r="P70" s="38"/>
      <c r="Q70" s="60"/>
      <c r="R70" s="61"/>
      <c r="S70" s="19"/>
      <c r="T70" s="19"/>
      <c r="U70" s="60"/>
      <c r="V70" s="61"/>
      <c r="W70" s="61"/>
      <c r="X70" s="61"/>
      <c r="Y70" s="28"/>
    </row>
    <row r="71" spans="1:25" ht="18.75" hidden="1">
      <c r="A71" s="10" t="str">
        <f t="shared" si="3"/>
        <v/>
      </c>
      <c r="B71" s="10" t="str">
        <f>+IF(A71=1,IF(YEAR(G71)&gt;Parametre!$N$6,"licence jeune","licence senior"),"")</f>
        <v/>
      </c>
      <c r="C71" s="10" t="str">
        <f t="shared" si="4"/>
        <v/>
      </c>
      <c r="D71" s="10" t="str">
        <f t="shared" si="2"/>
        <v/>
      </c>
      <c r="E71" s="71"/>
      <c r="F71" s="43"/>
      <c r="G71" s="19"/>
      <c r="H71" s="19"/>
      <c r="I71" s="60"/>
      <c r="J71" s="61"/>
      <c r="K71" s="18"/>
      <c r="L71" s="18"/>
      <c r="M71" s="18"/>
      <c r="N71" s="40"/>
      <c r="O71" s="43"/>
      <c r="P71" s="38"/>
      <c r="Q71" s="60"/>
      <c r="R71" s="61"/>
      <c r="S71" s="19"/>
      <c r="T71" s="19"/>
      <c r="U71" s="60"/>
      <c r="V71" s="61"/>
      <c r="W71" s="61"/>
      <c r="X71" s="61"/>
      <c r="Y71" s="28"/>
    </row>
    <row r="72" spans="1:25" ht="18.75" hidden="1">
      <c r="A72" s="10" t="str">
        <f t="shared" si="3"/>
        <v/>
      </c>
      <c r="B72" s="10" t="str">
        <f>+IF(A72=1,IF(YEAR(G72)&gt;Parametre!$N$6,"licence jeune","licence senior"),"")</f>
        <v/>
      </c>
      <c r="C72" s="10" t="str">
        <f t="shared" si="4"/>
        <v/>
      </c>
      <c r="D72" s="10" t="str">
        <f t="shared" si="2"/>
        <v/>
      </c>
      <c r="E72" s="71"/>
      <c r="F72" s="43"/>
      <c r="G72" s="19"/>
      <c r="H72" s="19"/>
      <c r="I72" s="60"/>
      <c r="J72" s="61"/>
      <c r="K72" s="18"/>
      <c r="L72" s="18"/>
      <c r="M72" s="18"/>
      <c r="N72" s="40"/>
      <c r="O72" s="43"/>
      <c r="P72" s="38"/>
      <c r="Q72" s="60"/>
      <c r="R72" s="61"/>
      <c r="S72" s="19"/>
      <c r="T72" s="19"/>
      <c r="U72" s="60"/>
      <c r="V72" s="61"/>
      <c r="W72" s="61"/>
      <c r="X72" s="61"/>
      <c r="Y72" s="28"/>
    </row>
    <row r="73" spans="1:25" ht="19.5" hidden="1" thickBot="1">
      <c r="A73" s="10" t="str">
        <f t="shared" si="3"/>
        <v/>
      </c>
      <c r="B73" s="10" t="str">
        <f>+IF(A73=1,IF(YEAR(G73)&gt;Parametre!$N$6,"licence jeune","licence senior"),"")</f>
        <v/>
      </c>
      <c r="C73" s="10" t="str">
        <f t="shared" si="4"/>
        <v/>
      </c>
      <c r="D73" s="10" t="str">
        <f t="shared" si="2"/>
        <v/>
      </c>
      <c r="E73" s="72"/>
      <c r="F73" s="35"/>
      <c r="G73" s="29"/>
      <c r="H73" s="30"/>
      <c r="I73" s="31"/>
      <c r="J73" s="34"/>
      <c r="K73" s="68"/>
      <c r="L73" s="33"/>
      <c r="M73" s="33"/>
      <c r="N73" s="42"/>
      <c r="O73" s="35"/>
      <c r="P73" s="39"/>
      <c r="Q73" s="32"/>
      <c r="R73" s="34"/>
      <c r="S73" s="64"/>
      <c r="T73" s="65"/>
      <c r="U73" s="66"/>
      <c r="V73" s="34"/>
      <c r="W73" s="34"/>
      <c r="X73" s="34"/>
      <c r="Y73" s="63"/>
    </row>
    <row r="74" spans="1:25">
      <c r="E74" s="14"/>
      <c r="G74" s="15"/>
      <c r="T74" s="15"/>
    </row>
    <row r="77" spans="1:25">
      <c r="E77" s="16"/>
    </row>
  </sheetData>
  <sheetProtection selectLockedCells="1" selectUnlockedCells="1"/>
  <autoFilter ref="E14:Y14">
    <filterColumn colId="9" showButton="0"/>
    <filterColumn colId="10" showButton="0"/>
    <filterColumn colId="11" showButton="0"/>
  </autoFilter>
  <mergeCells count="7">
    <mergeCell ref="AB14:AD14"/>
    <mergeCell ref="F3:H3"/>
    <mergeCell ref="J3:L3"/>
    <mergeCell ref="J4:L4"/>
    <mergeCell ref="F5:H5"/>
    <mergeCell ref="F8:H8"/>
    <mergeCell ref="N14:Q14"/>
  </mergeCells>
  <conditionalFormatting sqref="D15:D132">
    <cfRule type="containsText" dxfId="10" priority="6" operator="containsText" text="erreur">
      <formula>NOT(ISERROR(SEARCH("erreur",D15)))</formula>
    </cfRule>
  </conditionalFormatting>
  <conditionalFormatting sqref="D15:D73">
    <cfRule type="containsText" dxfId="9" priority="5" operator="containsText" text="erreur">
      <formula>NOT(ISERROR(SEARCH("erreur",D15)))</formula>
    </cfRule>
  </conditionalFormatting>
  <conditionalFormatting sqref="D15:D73">
    <cfRule type="containsText" dxfId="8" priority="4" operator="containsText" text="erreur">
      <formula>NOT(ISERROR(SEARCH("erreur",D15)))</formula>
    </cfRule>
  </conditionalFormatting>
  <conditionalFormatting sqref="F15:X73">
    <cfRule type="containsBlanks" dxfId="7" priority="3">
      <formula>LEN(TRIM(F15))=0</formula>
    </cfRule>
  </conditionalFormatting>
  <conditionalFormatting sqref="Y15:Y73">
    <cfRule type="containsBlanks" dxfId="6" priority="2">
      <formula>LEN(TRIM(Y15))=0</formula>
    </cfRule>
  </conditionalFormatting>
  <conditionalFormatting sqref="E15:E73">
    <cfRule type="containsBlanks" dxfId="5" priority="1">
      <formula>LEN(TRIM(E15))=0</formula>
    </cfRule>
  </conditionalFormatting>
  <printOptions horizontalCentered="1" verticalCentered="1"/>
  <pageMargins left="0.19652777777777777" right="0.19652777777777777" top="0.15763888888888888" bottom="0.15763888888888888" header="0.51180555555555551" footer="0.51180555555555551"/>
  <pageSetup paperSize="9" scale="65" firstPageNumber="0" fitToHeight="2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13</vt:i4>
      </vt:variant>
    </vt:vector>
  </HeadingPairs>
  <TitlesOfParts>
    <vt:vector size="24" baseType="lpstr">
      <vt:lpstr>Parametre</vt:lpstr>
      <vt:lpstr>Renouvellements avec CM</vt:lpstr>
      <vt:lpstr>Renouvellements avec CM JEUNES</vt:lpstr>
      <vt:lpstr>Renouvellements avec A.Q.S JEUN</vt:lpstr>
      <vt:lpstr>Renouvellements avec A.Q.S</vt:lpstr>
      <vt:lpstr>Renouvellements sans carte</vt:lpstr>
      <vt:lpstr>Renouvellements sans carte JEUN</vt:lpstr>
      <vt:lpstr>Nouvelles</vt:lpstr>
      <vt:lpstr>Mutations</vt:lpstr>
      <vt:lpstr>Duplicatas</vt:lpstr>
      <vt:lpstr>VERSO DES DEMANDES</vt:lpstr>
      <vt:lpstr>club</vt:lpstr>
      <vt:lpstr>pxduplicatajeunes</vt:lpstr>
      <vt:lpstr>pxduplicatasenior</vt:lpstr>
      <vt:lpstr>pxlicencejeune</vt:lpstr>
      <vt:lpstr>Duplicatas!Zone_d_impression</vt:lpstr>
      <vt:lpstr>Mutations!Zone_d_impression</vt:lpstr>
      <vt:lpstr>Nouvelles!Zone_d_impression</vt:lpstr>
      <vt:lpstr>'Renouvellements avec A.Q.S'!Zone_d_impression</vt:lpstr>
      <vt:lpstr>'Renouvellements avec A.Q.S JEUN'!Zone_d_impression</vt:lpstr>
      <vt:lpstr>'Renouvellements avec CM'!Zone_d_impression</vt:lpstr>
      <vt:lpstr>'Renouvellements avec CM JEUNES'!Zone_d_impression</vt:lpstr>
      <vt:lpstr>'Renouvellements sans carte'!Zone_d_impression</vt:lpstr>
      <vt:lpstr>'Renouvellements sans carte JEUN'!Zone_d_impression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yohann davis</dc:creator>
  <cp:lastModifiedBy>Joseph</cp:lastModifiedBy>
  <cp:lastPrinted>2020-11-15T09:24:40Z</cp:lastPrinted>
  <dcterms:created xsi:type="dcterms:W3CDTF">2013-10-07T19:13:50Z</dcterms:created>
  <dcterms:modified xsi:type="dcterms:W3CDTF">2020-11-17T09:53:20Z</dcterms:modified>
</cp:coreProperties>
</file>